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https://sccvta.sharepoint.com/sites/hwy/share/hwy_psc/P-1140/"/>
    </mc:Choice>
  </mc:AlternateContent>
  <xr:revisionPtr revIDLastSave="3" documentId="13_ncr:1_{273B3F4E-B45C-49F6-9456-A8A413DBAF2B}" xr6:coauthVersionLast="45" xr6:coauthVersionMax="45" xr10:uidLastSave="{5907BEC6-2B10-4999-A7DD-711D595F8C4F}"/>
  <bookViews>
    <workbookView xWindow="-120" yWindow="-120" windowWidth="29040" windowHeight="15840" activeTab="1" xr2:uid="{00000000-000D-0000-FFFF-FFFF00000000}"/>
  </bookViews>
  <sheets>
    <sheet name="Scope of Work" sheetId="4" r:id="rId1"/>
    <sheet name="PSE " sheetId="7" r:id="rId2"/>
  </sheets>
  <definedNames>
    <definedName name="_Toc508200081" localSheetId="0">'Scope of Work'!#REF!</definedName>
    <definedName name="OLE_LINK1" localSheetId="0">'Scope of Work'!#REF!</definedName>
    <definedName name="_xlnm.Print_Area" localSheetId="1">'PSE '!$A$1:$E$74</definedName>
    <definedName name="_xlnm.Print_Area" localSheetId="0">'Scope of Work'!$A$1:$AJ$158</definedName>
    <definedName name="_xlnm.Print_Titles" localSheetId="1">'PSE '!$1:$3</definedName>
    <definedName name="_xlnm.Print_Titles" localSheetId="0">'Scope of Work'!$A:$D,'Scope of Work'!$1:$4</definedName>
  </definedNames>
  <calcPr calcId="191029" calcCompleted="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9" i="7" l="1"/>
  <c r="E13" i="7"/>
  <c r="E14" i="7"/>
  <c r="E15" i="7"/>
  <c r="E16" i="7"/>
  <c r="E17" i="7"/>
  <c r="E18" i="7"/>
  <c r="E19" i="7"/>
  <c r="E20" i="7"/>
  <c r="E21" i="7"/>
  <c r="E22" i="7"/>
  <c r="E23" i="7"/>
  <c r="E24" i="7"/>
  <c r="E25" i="7"/>
  <c r="E26" i="7"/>
  <c r="E27" i="7"/>
  <c r="E28" i="7"/>
  <c r="AJ101" i="4"/>
  <c r="AB101" i="4"/>
  <c r="U101" i="4"/>
  <c r="N101" i="4"/>
  <c r="B31" i="7"/>
  <c r="N56" i="4" l="1"/>
  <c r="AI158" i="4"/>
  <c r="E158" i="4" l="1"/>
  <c r="AG76" i="4"/>
  <c r="AF76" i="4"/>
  <c r="AE76" i="4"/>
  <c r="AD76" i="4"/>
  <c r="AC76" i="4"/>
  <c r="AA76" i="4"/>
  <c r="Z76" i="4"/>
  <c r="Y76" i="4"/>
  <c r="X76" i="4"/>
  <c r="W76" i="4"/>
  <c r="V76" i="4"/>
  <c r="T76" i="4"/>
  <c r="S76" i="4"/>
  <c r="R76" i="4"/>
  <c r="Q76" i="4"/>
  <c r="P76" i="4"/>
  <c r="O76" i="4"/>
  <c r="M76" i="4"/>
  <c r="L76" i="4"/>
  <c r="K76" i="4"/>
  <c r="J76" i="4"/>
  <c r="I76" i="4"/>
  <c r="H76" i="4"/>
  <c r="G76" i="4"/>
  <c r="F76" i="4"/>
  <c r="F86" i="4"/>
  <c r="A145" i="4"/>
  <c r="A146" i="4" s="1"/>
  <c r="A147" i="4" s="1"/>
  <c r="AH140" i="4"/>
  <c r="AB140" i="4"/>
  <c r="U140" i="4"/>
  <c r="N140" i="4"/>
  <c r="AH138" i="4"/>
  <c r="AB138" i="4"/>
  <c r="U138" i="4"/>
  <c r="N138" i="4"/>
  <c r="A132" i="4"/>
  <c r="A133" i="4" s="1"/>
  <c r="A134" i="4" s="1"/>
  <c r="A135" i="4" s="1"/>
  <c r="A136" i="4" s="1"/>
  <c r="A137" i="4" s="1"/>
  <c r="A138" i="4" s="1"/>
  <c r="A139" i="4" s="1"/>
  <c r="A101" i="4"/>
  <c r="A102" i="4" s="1"/>
  <c r="A103" i="4" s="1"/>
  <c r="A104" i="4" s="1"/>
  <c r="A105" i="4" s="1"/>
  <c r="A106" i="4" s="1"/>
  <c r="A107" i="4" s="1"/>
  <c r="A108" i="4" s="1"/>
  <c r="A89" i="4"/>
  <c r="A90" i="4" s="1"/>
  <c r="A91" i="4" s="1"/>
  <c r="A92" i="4" s="1"/>
  <c r="A93" i="4" s="1"/>
  <c r="A94" i="4" s="1"/>
  <c r="A95" i="4" s="1"/>
  <c r="A96" i="4" s="1"/>
  <c r="AJ140" i="4" l="1"/>
  <c r="D140" i="4" s="1"/>
  <c r="AJ138" i="4"/>
  <c r="D138" i="4" s="1"/>
  <c r="AH71" i="4"/>
  <c r="AB71" i="4"/>
  <c r="U71" i="4"/>
  <c r="N71" i="4"/>
  <c r="AH74" i="4"/>
  <c r="AB74" i="4"/>
  <c r="U74" i="4"/>
  <c r="N74" i="4"/>
  <c r="AH73" i="4"/>
  <c r="AB73" i="4"/>
  <c r="U73" i="4"/>
  <c r="N73" i="4"/>
  <c r="AH72" i="4"/>
  <c r="AB72" i="4"/>
  <c r="U72" i="4"/>
  <c r="N72" i="4"/>
  <c r="AH69" i="4"/>
  <c r="AB69" i="4"/>
  <c r="U69" i="4"/>
  <c r="N69" i="4"/>
  <c r="AH61" i="4"/>
  <c r="AB61" i="4"/>
  <c r="U61" i="4"/>
  <c r="N61" i="4"/>
  <c r="AH62" i="4"/>
  <c r="AB62" i="4"/>
  <c r="U62" i="4"/>
  <c r="N62" i="4"/>
  <c r="AH63" i="4"/>
  <c r="AB63" i="4"/>
  <c r="U63" i="4"/>
  <c r="N63" i="4"/>
  <c r="AH64" i="4"/>
  <c r="AB64" i="4"/>
  <c r="U64" i="4"/>
  <c r="N64" i="4"/>
  <c r="AH65" i="4"/>
  <c r="AB65" i="4"/>
  <c r="U65" i="4"/>
  <c r="N65" i="4"/>
  <c r="AH59" i="4"/>
  <c r="AB59" i="4"/>
  <c r="U59" i="4"/>
  <c r="N59" i="4"/>
  <c r="AH76" i="4" l="1"/>
  <c r="U76" i="4"/>
  <c r="AB76" i="4"/>
  <c r="N76" i="4"/>
  <c r="AJ71" i="4"/>
  <c r="D71" i="4" s="1"/>
  <c r="AJ72" i="4"/>
  <c r="D72" i="4" s="1"/>
  <c r="AJ74" i="4"/>
  <c r="D74" i="4" s="1"/>
  <c r="AJ69" i="4"/>
  <c r="AJ73" i="4"/>
  <c r="D73" i="4" s="1"/>
  <c r="AJ62" i="4"/>
  <c r="D62" i="4" s="1"/>
  <c r="AJ63" i="4"/>
  <c r="D63" i="4" s="1"/>
  <c r="AJ61" i="4"/>
  <c r="D61" i="4" s="1"/>
  <c r="AJ64" i="4"/>
  <c r="D64" i="4" s="1"/>
  <c r="AJ65" i="4"/>
  <c r="D65" i="4" s="1"/>
  <c r="AJ59" i="4"/>
  <c r="D59" i="4" s="1"/>
  <c r="D69" i="4" l="1"/>
  <c r="AJ76" i="4"/>
  <c r="D76" i="4" s="1"/>
  <c r="AB56" i="4" l="1"/>
  <c r="AB57" i="4"/>
  <c r="AB60" i="4"/>
  <c r="V67" i="4"/>
  <c r="W67" i="4"/>
  <c r="X67" i="4"/>
  <c r="Y67" i="4"/>
  <c r="Z67" i="4"/>
  <c r="AA67" i="4"/>
  <c r="AB79" i="4"/>
  <c r="AB80" i="4"/>
  <c r="AB81" i="4"/>
  <c r="AB82" i="4"/>
  <c r="AB83" i="4"/>
  <c r="AB84" i="4"/>
  <c r="V86" i="4"/>
  <c r="W86" i="4"/>
  <c r="X86" i="4"/>
  <c r="Y86" i="4"/>
  <c r="Z86" i="4"/>
  <c r="AA86" i="4"/>
  <c r="AB90" i="4"/>
  <c r="AB92" i="4"/>
  <c r="AB93" i="4"/>
  <c r="AB94" i="4"/>
  <c r="AB95" i="4"/>
  <c r="AB96" i="4"/>
  <c r="V98" i="4"/>
  <c r="W98" i="4"/>
  <c r="X98" i="4"/>
  <c r="Y98" i="4"/>
  <c r="Z98" i="4"/>
  <c r="AA98" i="4"/>
  <c r="AB102" i="4"/>
  <c r="AB103" i="4"/>
  <c r="AB104" i="4"/>
  <c r="AB105" i="4"/>
  <c r="AB106" i="4"/>
  <c r="AB107" i="4"/>
  <c r="AB108" i="4"/>
  <c r="V129" i="4"/>
  <c r="W129" i="4"/>
  <c r="X129" i="4"/>
  <c r="Y129" i="4"/>
  <c r="Z129" i="4"/>
  <c r="AA129" i="4"/>
  <c r="AB132" i="4"/>
  <c r="AB133" i="4"/>
  <c r="AB134" i="4"/>
  <c r="AB135" i="4"/>
  <c r="AB136" i="4"/>
  <c r="AB137" i="4"/>
  <c r="AB139" i="4"/>
  <c r="AB141" i="4"/>
  <c r="V142" i="4"/>
  <c r="W142" i="4"/>
  <c r="X142" i="4"/>
  <c r="Y142" i="4"/>
  <c r="Z142" i="4"/>
  <c r="AA142" i="4"/>
  <c r="AB144" i="4"/>
  <c r="AB145" i="4"/>
  <c r="AB146" i="4"/>
  <c r="V148" i="4"/>
  <c r="W148" i="4"/>
  <c r="X148" i="4"/>
  <c r="Y148" i="4"/>
  <c r="Z148" i="4"/>
  <c r="AA148" i="4"/>
  <c r="AB150" i="4"/>
  <c r="AB151" i="4"/>
  <c r="AB148" i="4" l="1"/>
  <c r="AB129" i="4"/>
  <c r="AB86" i="4"/>
  <c r="AB98" i="4"/>
  <c r="AB67" i="4"/>
  <c r="AB142" i="4"/>
  <c r="N150" i="4"/>
  <c r="U150" i="4"/>
  <c r="AH150" i="4"/>
  <c r="AJ150" i="4" l="1"/>
  <c r="D150" i="4" s="1"/>
  <c r="AH134" i="4"/>
  <c r="U134" i="4"/>
  <c r="N134" i="4"/>
  <c r="AJ134" i="4" l="1"/>
  <c r="D134" i="4" s="1"/>
  <c r="A1" i="7" l="1"/>
  <c r="A2" i="7"/>
  <c r="G148" i="4" l="1"/>
  <c r="I148" i="4"/>
  <c r="L98" i="4"/>
  <c r="L129" i="4"/>
  <c r="L142" i="4"/>
  <c r="L148" i="4"/>
  <c r="E5" i="7"/>
  <c r="E10" i="7" s="1"/>
  <c r="E6" i="7"/>
  <c r="E7" i="7"/>
  <c r="E8" i="7"/>
  <c r="E9" i="7"/>
  <c r="D78" i="4" l="1"/>
  <c r="F67" i="4"/>
  <c r="AG67" i="4" l="1"/>
  <c r="AF67" i="4"/>
  <c r="AE67" i="4"/>
  <c r="AD67" i="4"/>
  <c r="AC67" i="4"/>
  <c r="T67" i="4"/>
  <c r="S67" i="4"/>
  <c r="R67" i="4"/>
  <c r="Q67" i="4"/>
  <c r="P67" i="4"/>
  <c r="O67" i="4"/>
  <c r="M67" i="4"/>
  <c r="L67" i="4"/>
  <c r="J67" i="4"/>
  <c r="I67" i="4"/>
  <c r="G67" i="4"/>
  <c r="AG86" i="4"/>
  <c r="AF86" i="4"/>
  <c r="AE86" i="4"/>
  <c r="AD86" i="4"/>
  <c r="AC86" i="4"/>
  <c r="T86" i="4"/>
  <c r="S86" i="4"/>
  <c r="R86" i="4"/>
  <c r="Q86" i="4"/>
  <c r="P86" i="4"/>
  <c r="O86" i="4"/>
  <c r="M86" i="4"/>
  <c r="L86" i="4"/>
  <c r="K86" i="4"/>
  <c r="J86" i="4"/>
  <c r="I86" i="4"/>
  <c r="H86" i="4"/>
  <c r="G86" i="4"/>
  <c r="AG98" i="4"/>
  <c r="AF98" i="4"/>
  <c r="AE98" i="4"/>
  <c r="AD98" i="4"/>
  <c r="AC98" i="4"/>
  <c r="T98" i="4"/>
  <c r="S98" i="4"/>
  <c r="R98" i="4"/>
  <c r="Q98" i="4"/>
  <c r="P98" i="4"/>
  <c r="O98" i="4"/>
  <c r="M98" i="4"/>
  <c r="K98" i="4"/>
  <c r="J98" i="4"/>
  <c r="I98" i="4"/>
  <c r="H98" i="4"/>
  <c r="G98" i="4"/>
  <c r="F98" i="4"/>
  <c r="AG129" i="4"/>
  <c r="AF129" i="4"/>
  <c r="AE129" i="4"/>
  <c r="AD129" i="4"/>
  <c r="AC129" i="4"/>
  <c r="T129" i="4"/>
  <c r="S129" i="4"/>
  <c r="R129" i="4"/>
  <c r="Q129" i="4"/>
  <c r="P129" i="4"/>
  <c r="O129" i="4"/>
  <c r="M129" i="4"/>
  <c r="K129" i="4"/>
  <c r="J129" i="4"/>
  <c r="I129" i="4"/>
  <c r="H129" i="4"/>
  <c r="G129" i="4"/>
  <c r="F129" i="4"/>
  <c r="AG142" i="4" l="1"/>
  <c r="AF142" i="4"/>
  <c r="AE142" i="4"/>
  <c r="AD142" i="4"/>
  <c r="AC142" i="4"/>
  <c r="T142" i="4"/>
  <c r="S142" i="4"/>
  <c r="R142" i="4"/>
  <c r="Q142" i="4"/>
  <c r="P142" i="4"/>
  <c r="O142" i="4"/>
  <c r="M142" i="4"/>
  <c r="K142" i="4"/>
  <c r="J142" i="4"/>
  <c r="I142" i="4"/>
  <c r="H142" i="4"/>
  <c r="G142" i="4"/>
  <c r="F142" i="4"/>
  <c r="AG148" i="4"/>
  <c r="AF148" i="4"/>
  <c r="AE148" i="4"/>
  <c r="AD148" i="4"/>
  <c r="AC148" i="4"/>
  <c r="T148" i="4"/>
  <c r="S148" i="4"/>
  <c r="R148" i="4"/>
  <c r="Q148" i="4"/>
  <c r="P148" i="4"/>
  <c r="O148" i="4"/>
  <c r="M148" i="4"/>
  <c r="K148" i="4"/>
  <c r="J148" i="4"/>
  <c r="H148" i="4"/>
  <c r="F148" i="4"/>
  <c r="AH92" i="4"/>
  <c r="B51" i="7" l="1"/>
  <c r="B12" i="7"/>
  <c r="B4" i="7"/>
  <c r="C69" i="7" l="1"/>
  <c r="E68" i="7"/>
  <c r="E67" i="7"/>
  <c r="E66" i="7"/>
  <c r="E65" i="7"/>
  <c r="E64" i="7"/>
  <c r="E63" i="7"/>
  <c r="E62" i="7"/>
  <c r="E60" i="7"/>
  <c r="E59" i="7"/>
  <c r="E58" i="7"/>
  <c r="E57" i="7"/>
  <c r="E56" i="7"/>
  <c r="E55" i="7"/>
  <c r="E54" i="7"/>
  <c r="E53" i="7"/>
  <c r="E52" i="7"/>
  <c r="C49" i="7"/>
  <c r="E48" i="7"/>
  <c r="E47" i="7"/>
  <c r="E46" i="7"/>
  <c r="E45" i="7"/>
  <c r="E44" i="7"/>
  <c r="E43" i="7"/>
  <c r="E42" i="7"/>
  <c r="E40" i="7"/>
  <c r="E39" i="7"/>
  <c r="E38" i="7"/>
  <c r="E37" i="7"/>
  <c r="E36" i="7"/>
  <c r="E35" i="7"/>
  <c r="E34" i="7"/>
  <c r="E33" i="7"/>
  <c r="E32" i="7"/>
  <c r="C30" i="7"/>
  <c r="E29" i="7"/>
  <c r="E30" i="7" s="1"/>
  <c r="E157" i="4"/>
  <c r="AH151" i="4"/>
  <c r="U151" i="4"/>
  <c r="N151" i="4"/>
  <c r="AH146" i="4"/>
  <c r="U146" i="4"/>
  <c r="N146" i="4"/>
  <c r="AH145" i="4"/>
  <c r="U145" i="4"/>
  <c r="N145" i="4"/>
  <c r="AH144" i="4"/>
  <c r="U144" i="4"/>
  <c r="N144" i="4"/>
  <c r="AH141" i="4"/>
  <c r="U141" i="4"/>
  <c r="N141" i="4"/>
  <c r="AH139" i="4"/>
  <c r="U139" i="4"/>
  <c r="N139" i="4"/>
  <c r="AH137" i="4"/>
  <c r="U137" i="4"/>
  <c r="N137" i="4"/>
  <c r="AH136" i="4"/>
  <c r="U136" i="4"/>
  <c r="N136" i="4"/>
  <c r="AH135" i="4"/>
  <c r="U135" i="4"/>
  <c r="N135" i="4"/>
  <c r="AH133" i="4"/>
  <c r="U133" i="4"/>
  <c r="N133" i="4"/>
  <c r="AH132" i="4"/>
  <c r="U132" i="4"/>
  <c r="N132" i="4"/>
  <c r="AH108" i="4"/>
  <c r="U108" i="4"/>
  <c r="N108" i="4"/>
  <c r="AH107" i="4"/>
  <c r="U107" i="4"/>
  <c r="N107" i="4"/>
  <c r="AH106" i="4"/>
  <c r="U106" i="4"/>
  <c r="N106" i="4"/>
  <c r="AH105" i="4"/>
  <c r="U105" i="4"/>
  <c r="N105" i="4"/>
  <c r="AH104" i="4"/>
  <c r="U104" i="4"/>
  <c r="N104" i="4"/>
  <c r="AH103" i="4"/>
  <c r="U103" i="4"/>
  <c r="N103" i="4"/>
  <c r="AH102" i="4"/>
  <c r="U102" i="4"/>
  <c r="N102" i="4"/>
  <c r="AH96" i="4"/>
  <c r="U96" i="4"/>
  <c r="N96" i="4"/>
  <c r="AH95" i="4"/>
  <c r="U95" i="4"/>
  <c r="N95" i="4"/>
  <c r="AH94" i="4"/>
  <c r="U94" i="4"/>
  <c r="N94" i="4"/>
  <c r="AH93" i="4"/>
  <c r="U93" i="4"/>
  <c r="N93" i="4"/>
  <c r="U92" i="4"/>
  <c r="N92" i="4"/>
  <c r="AH90" i="4"/>
  <c r="U90" i="4"/>
  <c r="N90" i="4"/>
  <c r="AH84" i="4"/>
  <c r="U84" i="4"/>
  <c r="N84" i="4"/>
  <c r="AH83" i="4"/>
  <c r="U83" i="4"/>
  <c r="N83" i="4"/>
  <c r="AH82" i="4"/>
  <c r="U82" i="4"/>
  <c r="N82" i="4"/>
  <c r="AH81" i="4"/>
  <c r="U81" i="4"/>
  <c r="N81" i="4"/>
  <c r="AH80" i="4"/>
  <c r="U80" i="4"/>
  <c r="N80" i="4"/>
  <c r="AH79" i="4"/>
  <c r="U79" i="4"/>
  <c r="N79" i="4"/>
  <c r="K67" i="4"/>
  <c r="AH60" i="4"/>
  <c r="U60" i="4"/>
  <c r="N60" i="4"/>
  <c r="AH57" i="4"/>
  <c r="U57" i="4"/>
  <c r="AH56" i="4"/>
  <c r="U56" i="4"/>
  <c r="D131" i="4" l="1"/>
  <c r="AJ131" i="4" s="1"/>
  <c r="E49" i="7"/>
  <c r="D100" i="4" s="1"/>
  <c r="AJ100" i="4" s="1"/>
  <c r="AJ151" i="4"/>
  <c r="D151" i="4" s="1"/>
  <c r="AJ144" i="4"/>
  <c r="AJ105" i="4"/>
  <c r="AJ135" i="4"/>
  <c r="D135" i="4" s="1"/>
  <c r="AJ146" i="4"/>
  <c r="AJ102" i="4"/>
  <c r="D102" i="4" s="1"/>
  <c r="AJ104" i="4"/>
  <c r="D104" i="4" s="1"/>
  <c r="AJ106" i="4"/>
  <c r="D106" i="4" s="1"/>
  <c r="AJ136" i="4"/>
  <c r="D136" i="4" s="1"/>
  <c r="AJ145" i="4"/>
  <c r="AJ103" i="4"/>
  <c r="D103" i="4" s="1"/>
  <c r="AJ108" i="4"/>
  <c r="D108" i="4" s="1"/>
  <c r="AJ133" i="4"/>
  <c r="AJ139" i="4"/>
  <c r="D139" i="4" s="1"/>
  <c r="AJ107" i="4"/>
  <c r="AJ132" i="4"/>
  <c r="AJ137" i="4"/>
  <c r="AJ141" i="4"/>
  <c r="D141" i="4" s="1"/>
  <c r="AJ57" i="4"/>
  <c r="AJ80" i="4"/>
  <c r="AJ84" i="4"/>
  <c r="AJ94" i="4"/>
  <c r="D94" i="4" s="1"/>
  <c r="AJ90" i="4"/>
  <c r="D90" i="4" s="1"/>
  <c r="AJ93" i="4"/>
  <c r="AJ83" i="4"/>
  <c r="D83" i="4" s="1"/>
  <c r="AJ96" i="4"/>
  <c r="D96" i="4" s="1"/>
  <c r="AJ79" i="4"/>
  <c r="D79" i="4" s="1"/>
  <c r="AJ82" i="4"/>
  <c r="AJ92" i="4"/>
  <c r="D92" i="4" s="1"/>
  <c r="AJ60" i="4"/>
  <c r="AJ56" i="4"/>
  <c r="AJ95" i="4"/>
  <c r="D95" i="4" s="1"/>
  <c r="AJ81" i="4"/>
  <c r="D81" i="4" s="1"/>
  <c r="AH148" i="4"/>
  <c r="U67" i="4"/>
  <c r="N148" i="4"/>
  <c r="AI79" i="4"/>
  <c r="H67" i="4"/>
  <c r="AH86" i="4"/>
  <c r="U129" i="4"/>
  <c r="AH67" i="4"/>
  <c r="AH98" i="4"/>
  <c r="AH129" i="4"/>
  <c r="U86" i="4"/>
  <c r="U98" i="4"/>
  <c r="U142" i="4"/>
  <c r="AH142" i="4"/>
  <c r="U148" i="4"/>
  <c r="AJ78" i="4"/>
  <c r="D89" i="4" l="1"/>
  <c r="D88" i="4"/>
  <c r="AJ88" i="4" s="1"/>
  <c r="E71" i="7"/>
  <c r="N77" i="4"/>
  <c r="D107" i="4"/>
  <c r="D105" i="4"/>
  <c r="D84" i="4"/>
  <c r="N67" i="4"/>
  <c r="D60" i="4"/>
  <c r="D137" i="4"/>
  <c r="D132" i="4"/>
  <c r="AJ148" i="4"/>
  <c r="D148" i="4" s="1"/>
  <c r="D144" i="4"/>
  <c r="D146" i="4"/>
  <c r="D145" i="4"/>
  <c r="D133" i="4"/>
  <c r="D80" i="4"/>
  <c r="D82" i="4"/>
  <c r="AJ67" i="4"/>
  <c r="D56" i="4"/>
  <c r="D93" i="4"/>
  <c r="D57" i="4"/>
  <c r="AJ89" i="4"/>
  <c r="D67" i="4" l="1"/>
  <c r="AJ98" i="4"/>
  <c r="D98" i="4" s="1"/>
  <c r="N98" i="4"/>
  <c r="N129" i="4"/>
  <c r="E74" i="7"/>
  <c r="N142" i="4"/>
  <c r="N86" i="4"/>
  <c r="N158" i="4" l="1"/>
  <c r="AJ86" i="4"/>
  <c r="D86" i="4" l="1"/>
  <c r="AJ142" i="4"/>
  <c r="D142" i="4" l="1"/>
  <c r="D101" i="4"/>
  <c r="AJ129" i="4"/>
  <c r="D129" i="4" s="1"/>
  <c r="H152" i="4"/>
  <c r="H158" i="4"/>
  <c r="Z152" i="4"/>
  <c r="Z158" i="4"/>
  <c r="AG158" i="4"/>
  <c r="AG152" i="4"/>
  <c r="W152" i="4"/>
  <c r="W158" i="4"/>
  <c r="O152" i="4"/>
  <c r="O158" i="4"/>
  <c r="P152" i="4"/>
  <c r="P158" i="4"/>
  <c r="J152" i="4"/>
  <c r="J158" i="4"/>
  <c r="X158" i="4"/>
  <c r="X152" i="4"/>
  <c r="D158" i="4"/>
  <c r="D152" i="4"/>
  <c r="T152" i="4"/>
  <c r="T158" i="4"/>
  <c r="Y152" i="4"/>
  <c r="Y158" i="4"/>
  <c r="AC152" i="4"/>
  <c r="AC158" i="4"/>
  <c r="M152" i="4"/>
  <c r="M158" i="4"/>
  <c r="F158" i="4"/>
  <c r="F152" i="4"/>
  <c r="AJ152" i="4"/>
  <c r="AJ158" i="4"/>
  <c r="I158" i="4"/>
  <c r="I152" i="4"/>
  <c r="Q158" i="4"/>
  <c r="Q152" i="4"/>
  <c r="S158" i="4"/>
  <c r="S152" i="4"/>
  <c r="U158" i="4"/>
  <c r="U152" i="4"/>
  <c r="G152" i="4"/>
  <c r="G158" i="4"/>
  <c r="AD158" i="4"/>
  <c r="AD152" i="4"/>
  <c r="AF152" i="4"/>
  <c r="AF158" i="4"/>
  <c r="K152" i="4"/>
  <c r="K158" i="4"/>
  <c r="AH152" i="4"/>
  <c r="AH158" i="4"/>
  <c r="AE158" i="4"/>
  <c r="AE152" i="4"/>
  <c r="AA152" i="4"/>
  <c r="AA158" i="4"/>
  <c r="R152" i="4"/>
  <c r="R158" i="4"/>
  <c r="L158" i="4"/>
  <c r="L152" i="4"/>
  <c r="V158" i="4"/>
  <c r="V152" i="4"/>
  <c r="AB158" i="4"/>
  <c r="AB15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Hernandez, Isaias</author>
  </authors>
  <commentList>
    <comment ref="A24" authorId="0" shapeId="0" xr:uid="{00000000-0006-0000-0100-000001000000}">
      <text>
        <r>
          <rPr>
            <b/>
            <sz val="9"/>
            <color indexed="81"/>
            <rFont val="Tahoma"/>
            <family val="2"/>
          </rPr>
          <t>Hernandez, Isaias:</t>
        </r>
        <r>
          <rPr>
            <sz val="9"/>
            <color indexed="81"/>
            <rFont val="Tahoma"/>
            <family val="2"/>
          </rPr>
          <t xml:space="preserve">
</t>
        </r>
      </text>
    </comment>
    <comment ref="A43" authorId="0" shapeId="0" xr:uid="{70A1E731-A77D-42A8-B3F6-3599CBB56B55}">
      <text>
        <r>
          <rPr>
            <b/>
            <sz val="9"/>
            <color indexed="81"/>
            <rFont val="Tahoma"/>
            <family val="2"/>
          </rPr>
          <t>Hernandez, Isaias:</t>
        </r>
        <r>
          <rPr>
            <sz val="9"/>
            <color indexed="81"/>
            <rFont val="Tahoma"/>
            <family val="2"/>
          </rPr>
          <t xml:space="preserve">
</t>
        </r>
      </text>
    </comment>
    <comment ref="A63" authorId="0" shapeId="0" xr:uid="{3C7666D2-F40B-47E2-8EEA-6DC21194F771}">
      <text>
        <r>
          <rPr>
            <b/>
            <sz val="9"/>
            <color indexed="81"/>
            <rFont val="Tahoma"/>
            <family val="2"/>
          </rPr>
          <t>Hernandez, Isaias:</t>
        </r>
        <r>
          <rPr>
            <sz val="9"/>
            <color indexed="81"/>
            <rFont val="Tahoma"/>
            <family val="2"/>
          </rPr>
          <t xml:space="preserve">
</t>
        </r>
      </text>
    </comment>
  </commentList>
</comments>
</file>

<file path=xl/sharedStrings.xml><?xml version="1.0" encoding="utf-8"?>
<sst xmlns="http://schemas.openxmlformats.org/spreadsheetml/2006/main" count="394" uniqueCount="219">
  <si>
    <t>Item No.</t>
  </si>
  <si>
    <t>Description</t>
  </si>
  <si>
    <t>UNIT</t>
  </si>
  <si>
    <t xml:space="preserve">Total Time </t>
  </si>
  <si>
    <t>HRS</t>
  </si>
  <si>
    <t>Sub Total</t>
  </si>
  <si>
    <t>LS</t>
  </si>
  <si>
    <t>DESIGN CONSULTANTS</t>
  </si>
  <si>
    <t>GRAND</t>
  </si>
  <si>
    <t>Principal - in Charge</t>
  </si>
  <si>
    <t>Project Manager</t>
  </si>
  <si>
    <t>Deputy Project Manager</t>
  </si>
  <si>
    <t>Project Engineer</t>
  </si>
  <si>
    <t>Associate Engineer</t>
  </si>
  <si>
    <t>Assistant Engineer</t>
  </si>
  <si>
    <t>Sr. Design &amp; Tech</t>
  </si>
  <si>
    <t>CADD Admin</t>
  </si>
  <si>
    <t>TOTAL
HRS</t>
  </si>
  <si>
    <t>Field Engineer</t>
  </si>
  <si>
    <t>Lab Tech</t>
  </si>
  <si>
    <t>Engineering Draft</t>
  </si>
  <si>
    <t>Associate Project Engineer</t>
  </si>
  <si>
    <t>Assistant Project Engineer</t>
  </si>
  <si>
    <t>Project Administration/Project Coordination</t>
  </si>
  <si>
    <t>TOT</t>
  </si>
  <si>
    <t>CADD, Plotting, Reproduction (Plans, Reports, and Minutes), Fed Ex, Local Travel</t>
  </si>
  <si>
    <t>ODC PA/ED</t>
  </si>
  <si>
    <t xml:space="preserve"> </t>
  </si>
  <si>
    <t>The scope of the construction package consists of the following Project elements and includes, but is not limited to, the following:</t>
  </si>
  <si>
    <t>C.  Additional Project Elements</t>
  </si>
  <si>
    <t>Applicable Standards</t>
  </si>
  <si>
    <t>--</t>
  </si>
  <si>
    <t>X</t>
  </si>
  <si>
    <t>Typical Cross Sections</t>
  </si>
  <si>
    <t>K</t>
  </si>
  <si>
    <t>Key Map and Line Index</t>
  </si>
  <si>
    <t>WPC</t>
  </si>
  <si>
    <t>WPCD</t>
  </si>
  <si>
    <t>EC</t>
  </si>
  <si>
    <t>Erosion Control</t>
  </si>
  <si>
    <t>ECD</t>
  </si>
  <si>
    <t>Erosion Control Details</t>
  </si>
  <si>
    <t>CS</t>
  </si>
  <si>
    <t>PD</t>
  </si>
  <si>
    <t>E</t>
  </si>
  <si>
    <t>Construction Schedule</t>
  </si>
  <si>
    <t>Task 4 Deliverables</t>
  </si>
  <si>
    <t>B. Proposed Project</t>
  </si>
  <si>
    <t xml:space="preserve">TASK 1.Project Management </t>
  </si>
  <si>
    <t xml:space="preserve">TASK 2. Preliminary Engineering (35% PS&amp;E) </t>
  </si>
  <si>
    <t>TASK 3.Final Design - Unchecked (65% PS&amp;E)</t>
  </si>
  <si>
    <t>TASK 4. Final Design - Checked (95% PS&amp;E)</t>
  </si>
  <si>
    <t>TASK 5. Final Design (100% PS&amp;E)  and (Final PS&amp;E)</t>
  </si>
  <si>
    <t>TASK 6. Construction Bidding Services</t>
  </si>
  <si>
    <t>TASK 7. Design Support During Construction</t>
  </si>
  <si>
    <t xml:space="preserve"> Title Sheet</t>
  </si>
  <si>
    <t>ID CODE Letter</t>
  </si>
  <si>
    <t xml:space="preserve">Sheet Name               </t>
  </si>
  <si>
    <t>Number of Sheets</t>
  </si>
  <si>
    <t>Number of Hours/Sheet</t>
  </si>
  <si>
    <t>Total Hours</t>
  </si>
  <si>
    <t>TOTAL</t>
  </si>
  <si>
    <r>
      <t>A.</t>
    </r>
    <r>
      <rPr>
        <b/>
        <sz val="7"/>
        <color rgb="FF000066"/>
        <rFont val="Arial Narrow"/>
        <family val="2"/>
      </rPr>
      <t xml:space="preserve">    </t>
    </r>
    <r>
      <rPr>
        <b/>
        <sz val="12"/>
        <color rgb="FF000066"/>
        <rFont val="Arial Narrow"/>
        <family val="2"/>
      </rPr>
      <t>Background Information</t>
    </r>
  </si>
  <si>
    <t xml:space="preserve">TASK 1: PROJECT MANAGEMENT </t>
  </si>
  <si>
    <t>PLANS, SPECIFICATIONS, &amp; ESTIMATES (PS&amp;E) PHASE</t>
  </si>
  <si>
    <t>Sub Total: TASK 7</t>
  </si>
  <si>
    <t>Sub Total: TASK 6</t>
  </si>
  <si>
    <t>Sub Total: TASK 5</t>
  </si>
  <si>
    <t>Sub Total: TASK 4</t>
  </si>
  <si>
    <t>Sub Total: TASK 3</t>
  </si>
  <si>
    <t>Sub Total: TASK 2</t>
  </si>
  <si>
    <t>Sub Total: TASK 1</t>
  </si>
  <si>
    <t>Design Plan Sheets</t>
  </si>
  <si>
    <t>Joint Resolution Team (JRT) Meeting</t>
  </si>
  <si>
    <t>Permits</t>
  </si>
  <si>
    <t>Construction Quantities and Cost Estimate</t>
  </si>
  <si>
    <t>Corrected Final Design Reports</t>
  </si>
  <si>
    <t>Right-of-Way and Utility Certification</t>
  </si>
  <si>
    <t>Construction Bid Documents</t>
  </si>
  <si>
    <t>Resident Engineer's File</t>
  </si>
  <si>
    <t>Combining Highways and Structures PS&amp;E Documents</t>
  </si>
  <si>
    <t>TOTAL: HIGHWAY DESIGN PLANS</t>
  </si>
  <si>
    <r>
      <t>D.  Proposed Scope of Work</t>
    </r>
    <r>
      <rPr>
        <b/>
        <u/>
        <sz val="10"/>
        <color rgb="FF000066"/>
        <rFont val="Arial Narrow"/>
        <family val="2"/>
      </rPr>
      <t xml:space="preserve"> </t>
    </r>
  </si>
  <si>
    <t>TOTAL: PLANS, SPECIFICATIONS, &amp; ESTIMATES (PS&amp;E) PHASE</t>
  </si>
  <si>
    <t>2. Modify existing De La Cruz Boulevard to provide an additional through lane in each direction from De La Cruz Boulevard-Seaboard Avenue to Central Expressway.</t>
  </si>
  <si>
    <t>3. Reconstruct the northbound diagonal on-ramp from De La Cruz Boulevard to provide two mixed flow lanes and one preferential High Occupancy Vehicle (HOV) by-pass lane.</t>
  </si>
  <si>
    <t>1. Replace the existing De La Cruz Boulevard Bridge Overcrossing with an eight-lane facility, which includes exit lanes to the northbound and southbound loop on ramps.  Replacement would use precast pre-stressed I-girders to reduce structure depth, provide standard vertical clearance over US 101 and to allow for construction under the air space restriction of the adjacent Mineta San Jose International Airport.</t>
  </si>
  <si>
    <t>4. Modify the northbound loop on-ramp from De La Cruz Boulevard to provide one mixed flow lane and one preferential HOV by-pass lane.</t>
  </si>
  <si>
    <t>5. Modify the southbound loop on-ramp from De La Cruz Boulevard to provide two mixed flow lanes.</t>
  </si>
  <si>
    <t>6. Construct a new signalized intersection at the terminus of the US 101 southbound off-ramp at De La Cruz Boulevard.</t>
  </si>
  <si>
    <t>7. Reconstruct the southbound diagonal on-ramp from De La Cruz Blvd to provide two mixed flow lanes and one preferential HOV by-pass lane.</t>
  </si>
  <si>
    <t>9. Provide a 10 ft. wide pedestrian sidewalk on the north side of De La Cruz Boulevard between Trimble Road and Central Expressway.</t>
  </si>
  <si>
    <t>10. Provide dedicated bicycle facilities serving both directions on De La Cruz Boulevard between De La Cruz Boulevard-Seaboard Avenue and Central Expressway.</t>
  </si>
  <si>
    <t>11. Reconstruct the intersection of De La Cruz Boulevard and Central Expressway to provide bike lanes, and additional through and turn lanes.  Provide lane transition as needed on Central Expressway.</t>
  </si>
  <si>
    <t>14. Modify existing drainage systems to accommodate the interchange improvements.</t>
  </si>
  <si>
    <t>15. Reconstruct all ramp metering systems that are affected by the Project’s proposed improvements.</t>
  </si>
  <si>
    <t>B. Plans must be prepared in conformance with the latest editions of the Caltrans Drafting and Plans Manual and the Caltrans CADD User’s Manual.</t>
  </si>
  <si>
    <t>D. All field and laboratory testing for geotechnical investigations must be performed and the Materials Report will be prepared in conformance with current editions of the Guidelines for Geotechnical Design Reports.</t>
  </si>
  <si>
    <t>F. All surveys must conform to the current Caltrans Surveys Manual. Horizontal datum to be CCS 83, Epoch 2010.00 (California Coordinate System, North America Datum, 1983) and vertical datum to be NAVD 88 (North American Vertical Datum of 1988).</t>
  </si>
  <si>
    <t>G. Design of improvements which impact existing or proposed underground utilities must conform to Caltrans Policy on High and Low Risk Underground Facilities Within Highway Right-of-Way.</t>
  </si>
  <si>
    <t>H. All right-of-way maps must conform to the current Caltrans Right-of-Way Manual. Design of the Project must be performed in accordance with Caltrans standards and practices. Any exceptions to applicable design standards must be approved by Caltrans via the process outlined in Caltrans Highway Design Manual and applicable memorandums and design bulletins published by Caltrans.</t>
  </si>
  <si>
    <t>J. All designs for the constructed improvements must conform to FAA and Mineta San Jose International Airport requirements.</t>
  </si>
  <si>
    <t>This RFP is for performing Task 1 (Project Management) and Task 2 (35% Plans, Specifications, &amp; Estimates (PS&amp;E)), as outlined below, for the US 101/De La Cruz Boulevard/Trimble Road Interchange Improvement Project (“Project”). The selected Proposer providing Services for this Project may be awarded follow-on work, including Task 3 through Task 7 as described below.</t>
  </si>
  <si>
    <t>The proposed Project is located on US 101 in the City of San Jose, Santa Clara County, California. The Project limits are approximately between 0.7 mile north of De La Cruz Boulevard/Trimble Road and 0.8 mile south of De La Cruz Boulevard/Trimble Road. The proposed Project is shown in the Location Map - Appendix A.</t>
  </si>
  <si>
    <t>The improvements under the Project will include reconstructing the existing three-quadrant cloverleaf interchange to a Type L-9 partial cloverleaf interchange by replacing the existing overcrossing structure across US 101 and widening of De La Cruz Boulevard/Trimble Road to six travel lanes.</t>
  </si>
  <si>
    <t>12. Provide low height roadway and ramp safety lighting and signing in compliance with Federal Aviation Administration (“FAA”) glide slope clearance requirements.</t>
  </si>
  <si>
    <t>13. Provide island and fence for a portion of the Mineta San Jose International Airport and Instrument Landing System (“ILS”) landing light system that crosses De La Cruz Boulevard.</t>
  </si>
  <si>
    <t xml:space="preserve">A. Roadway design must be in accordance with the latest editions, if applicable, of the Caltrans Highway Design Manual, the English Highway Design Standards, and the California Manual on Uniform Traffic Control Devices (CA MUTCD).  The current editions of those manuals are: Caltrans Highway Design Standards 2016 Standards for English Plans, the 2015 English Standard Specification, and the 2014 California Manual on Uniform Traffic Control Devices (“CA MUTCD”) and VTA standards. </t>
  </si>
  <si>
    <t>C. Plans, specifications, and estimates must be prepared in conformance with the latest editions of the Caltrans Plans, Specifications and Estimates Guide.</t>
  </si>
  <si>
    <t>E. Bridge plans, specifications, estimate and calculations must be in accordance with the Caltrans Division of Structures (“DOS”) Bridge Design Details Manual, Bridge Design Aids Manual, Bridge Memos to Designers, Bridge Design Specifications, Improved Seismic Design Criteria for California Bridges, and the latest Seismic Design Criteria (“SDC”).</t>
  </si>
  <si>
    <t>I. All designs for the constructed improvements within the City of San Jose and the City of Santa Clara (collectively referred to as “City”) right-of-way must conform to the City of San Jose and City of Santa Clara Standard Plans, Guidelines, Policy and Procedure, and City Ordinances.</t>
  </si>
  <si>
    <t>VTA may, in its sole discretion, authorize Contractor to perform the following Tasks by a written Contract amendment:</t>
  </si>
  <si>
    <t>Contractor will complete the following two PS&amp;E phase Tasks:</t>
  </si>
  <si>
    <t xml:space="preserve">K. All constructed improvements will be required to conform to Complete Streets best practices in order to improve bicycle, pedestrian, and transit elements of the system. Design of bicycle improvements must comply with most recent version of VTA Bicycle Technical Guidelines (“BTG”). </t>
  </si>
  <si>
    <t>The documents, reports, plans, specifications and estimates (“PS&amp;E”) will be prepared in accordance with Caltrans' regulations, policies, procedures, manuals and standards, including compliance with Federal Highway Administration (“FHWA”) and FAA requirements. The standards described below in A through K are not all-inclusive, but are intended only to illustrate types of sources.</t>
  </si>
  <si>
    <t xml:space="preserve">Contractor will provide design services for the Project, including all fieldwork, investigations, special studies and preparation of construction documents ready for bidding. 
Contractor will perform all Services in accordance with the standards outlined below:
</t>
  </si>
  <si>
    <t>Contractor’s designs will: (i) consider an evaluation of bicycle and pedestrian access that follows the latest VTA “Complete Streets” Resolution and Policy; (ii) if necessary, develop or improve bicycle and pedestrian and transit facilities on De La Cruz Boulevard – Trimble Road and possibly surrounding areas (also see Attachment G and Page 23 and 24 of the PR for more information); and (iii) provide better connections to local roads and planned developments in the area. See Appendix C for the 2009 VTA’s adopted Multi-Modal Design Practices and Principles. Appendix D is the approved 2017 VTA Complete Streets Resolution and Policy.  Contractor will assist VTA in complying with the requirements of reporting as outlined in the 2016 Measure B Complete Streets Reporting Requirements in Appendix E.</t>
  </si>
  <si>
    <t>8. Construct California Highway Patrol (“CHP”) enforcement areas on each on-ramp, including maintenance vehicle pullout areas.</t>
  </si>
  <si>
    <t>Work to be performed:</t>
  </si>
  <si>
    <t xml:space="preserve">The Project is Categorically Exempt (“CE”) under Class 1 of the California Environmental Quality Act (“CEQA”) guidelines. A Notice of Exemption was filled by VTA on November 21, 2013. The Project Report (“PR”) was approved on March 11, 2016, and included in Appendix B. The CE is included in Appendix B attached to the PR.
Other information and reports prepared during the Project Approval/Environmental Document (“PA/ED”) phase are included in Appendix G.
</t>
  </si>
  <si>
    <t>• Cost estimate</t>
  </si>
  <si>
    <t>• Crumb Rubber Usage Report</t>
  </si>
  <si>
    <t xml:space="preserve">Contractor will perform an independent check of all drawings and calculations per Caltrans Standard procedure for external review of structures PS&amp;E package. Contractor will prepare independent quantity calculations and review the special provisions independently. </t>
  </si>
  <si>
    <t xml:space="preserve">• Design plan sheets </t>
  </si>
  <si>
    <t xml:space="preserve">• Specifications and Special Provisions </t>
  </si>
  <si>
    <t xml:space="preserve">• Permit applications and permits </t>
  </si>
  <si>
    <t>• Right-of-Way certification documents</t>
  </si>
  <si>
    <t xml:space="preserve">• Quantity estimate </t>
  </si>
  <si>
    <t>• Cost certification</t>
  </si>
  <si>
    <t>• Final Informational Handout</t>
  </si>
  <si>
    <t xml:space="preserve">• Independent quantity check calculations </t>
  </si>
  <si>
    <t>• Independent structural check calculations</t>
  </si>
  <si>
    <t>• Tunnel Safety Forms (Request for Undergrounding)</t>
  </si>
  <si>
    <t xml:space="preserve">• Caltrans Certification for Compliance with ADA Standards </t>
  </si>
  <si>
    <t>• Foundation report</t>
  </si>
  <si>
    <t xml:space="preserve">• ADL report </t>
  </si>
  <si>
    <t xml:space="preserve">• GDMR </t>
  </si>
  <si>
    <t xml:space="preserve">• Quantity calculations </t>
  </si>
  <si>
    <t xml:space="preserve">• Design calculations </t>
  </si>
  <si>
    <t>VTA QA Meeting</t>
  </si>
  <si>
    <t>Other  Services</t>
  </si>
  <si>
    <t>Subconsultant Services</t>
  </si>
  <si>
    <t>Project:  Mathilda Ave Landscaping Project</t>
  </si>
  <si>
    <t>1.1-1.3</t>
  </si>
  <si>
    <t xml:space="preserve">Maintain Project files </t>
  </si>
  <si>
    <t>No Extra Work Without VTA Authorization</t>
  </si>
  <si>
    <t>Prepare Documents</t>
  </si>
  <si>
    <t>Attend PDT Meeting and Coordination</t>
  </si>
  <si>
    <t>Prepare and Update CPM</t>
  </si>
  <si>
    <t xml:space="preserve">Prepare and Submit Monthly Budgets, Invoices and Progress Report </t>
  </si>
  <si>
    <t>Prepare and Submit Correspondence, Memos and Meeting Minutes</t>
  </si>
  <si>
    <t>Conduct PDT Trend Meetings and Prepare Minutes (Task 1.9)</t>
  </si>
  <si>
    <t>Establish and Implement QC/QA Procedures</t>
  </si>
  <si>
    <t>TASK 2: PLANNING AND PRELIMNARY INVESTIGATIONS\</t>
  </si>
  <si>
    <t>Data Collection and Review</t>
  </si>
  <si>
    <t>Topographic Mapping and Existing CAD Files</t>
  </si>
  <si>
    <t>TASK 3.   PRELIMINARY DESIGN - (35% PS&amp;E)</t>
  </si>
  <si>
    <t>N/A</t>
  </si>
  <si>
    <t>Design Development Inventory, Analysis and Modeling</t>
  </si>
  <si>
    <t>Final Design Development</t>
  </si>
  <si>
    <t>Coordination with Others</t>
  </si>
  <si>
    <t>Design Surveys</t>
  </si>
  <si>
    <t>Project Development Team Meeting (Task 1.9)</t>
  </si>
  <si>
    <t>Design Workshops with Caltrans and City</t>
  </si>
  <si>
    <t>Draft Design Reports</t>
  </si>
  <si>
    <t>Preliminary Quantities and Cost Estimate</t>
  </si>
  <si>
    <t xml:space="preserve">VTA Quality Control (VTAQC) Meeting </t>
  </si>
  <si>
    <t xml:space="preserve">Highway Planting Plan Sheets </t>
  </si>
  <si>
    <t>High-Low Risk Utility Certification</t>
  </si>
  <si>
    <t>Submittals (Printing Only)</t>
  </si>
  <si>
    <t>TASK 4.  FINAL DESIGN – UNCHECKED (65% PS&amp;E)</t>
  </si>
  <si>
    <t>Design Specifications and Special Provisions</t>
  </si>
  <si>
    <t>Design Reports</t>
  </si>
  <si>
    <t>Lane Closure Memo</t>
  </si>
  <si>
    <t>Quality Control Process</t>
  </si>
  <si>
    <t xml:space="preserve">Comment Resolution </t>
  </si>
  <si>
    <t>PS&amp;E Submittals (Printing Only)</t>
  </si>
  <si>
    <r>
      <t>TASK 5.</t>
    </r>
    <r>
      <rPr>
        <b/>
        <sz val="12"/>
        <color rgb="FF000066"/>
        <rFont val="Arial Narrow"/>
        <family val="2"/>
      </rPr>
      <t xml:space="preserve"> </t>
    </r>
    <r>
      <rPr>
        <b/>
        <u/>
        <sz val="12"/>
        <color rgb="FF000066"/>
        <rFont val="Arial Narrow"/>
        <family val="2"/>
      </rPr>
      <t>FINAL DESIGN - CHECKED (95% PS&amp;E)</t>
    </r>
    <r>
      <rPr>
        <u/>
        <sz val="12"/>
        <color rgb="FF000066"/>
        <rFont val="Arial Narrow"/>
        <family val="2"/>
      </rPr>
      <t xml:space="preserve"> </t>
    </r>
  </si>
  <si>
    <t xml:space="preserve">Specifications and Special Provisions (SSP) </t>
  </si>
  <si>
    <t>VTA Quality Assurance (VTAQA) Meeting</t>
  </si>
  <si>
    <t>VTA Quality Control (VTAQC) Meeting</t>
  </si>
  <si>
    <t>TASK 6.  FINAL DESIGN - (100% PS&amp;E) and (Final PS&amp;E)</t>
  </si>
  <si>
    <t>Submittal Plans</t>
  </si>
  <si>
    <t>Design Report</t>
  </si>
  <si>
    <t>Estimates</t>
  </si>
  <si>
    <t>Comment Resolution</t>
  </si>
  <si>
    <t>QC Process</t>
  </si>
  <si>
    <t>TASK 7.  CONSTRUCTION BIDDING SERVICES</t>
  </si>
  <si>
    <t>Bid Documents</t>
  </si>
  <si>
    <t>Residnet Engineer File</t>
  </si>
  <si>
    <t xml:space="preserve">Caltrans Construction Encroachment Permit </t>
  </si>
  <si>
    <r>
      <t xml:space="preserve">TASK 9.  DESIGN SERVICES DURING CONSTRUCTION </t>
    </r>
    <r>
      <rPr>
        <b/>
        <sz val="12"/>
        <color rgb="FF000066"/>
        <rFont val="Arial Narrow"/>
        <family val="2"/>
      </rPr>
      <t xml:space="preserve">(Amendment) </t>
    </r>
  </si>
  <si>
    <t xml:space="preserve">TASK 8.  DESIGN SERVICES DURING CONSTRUCTION (Amendment) </t>
  </si>
  <si>
    <t>Sub Total: TASK 8</t>
  </si>
  <si>
    <t>Bid Support Service</t>
  </si>
  <si>
    <t>The types of services listed "in-scope services" by Contractor</t>
  </si>
  <si>
    <t>SUBJECT: Form 10 RESOURCE PLAN (stated in percentage only)</t>
  </si>
  <si>
    <t>ISS</t>
  </si>
  <si>
    <t>Irrigation Sprinkler Schedule</t>
  </si>
  <si>
    <t>PL</t>
  </si>
  <si>
    <t>Plant List</t>
  </si>
  <si>
    <t>PP</t>
  </si>
  <si>
    <t>Planting Plan</t>
  </si>
  <si>
    <t xml:space="preserve">Key Map and Line Index </t>
  </si>
  <si>
    <t xml:space="preserve">Temporary Water Pollution Control </t>
  </si>
  <si>
    <t xml:space="preserve">Temporary Water Pollution Control Details </t>
  </si>
  <si>
    <t xml:space="preserve">Construction Area Signs </t>
  </si>
  <si>
    <t xml:space="preserve">Irrigation Sprinkler Schedule </t>
  </si>
  <si>
    <t>IP</t>
  </si>
  <si>
    <t xml:space="preserve">Irrigation Plan </t>
  </si>
  <si>
    <t>ID</t>
  </si>
  <si>
    <t xml:space="preserve">Irrigations Details </t>
  </si>
  <si>
    <t>IQ</t>
  </si>
  <si>
    <t xml:space="preserve">Irrigation Quantities </t>
  </si>
  <si>
    <t xml:space="preserve">Plant List </t>
  </si>
  <si>
    <t xml:space="preserve">Planting Plan </t>
  </si>
  <si>
    <t xml:space="preserve">Planting Details </t>
  </si>
  <si>
    <t xml:space="preserve">Electrical Index and Notes </t>
  </si>
  <si>
    <t xml:space="preserve">Electric Service (Irrigation)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</si>
</sst>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 ###\ ###"/>
    <numFmt numFmtId="165" formatCode="&quot;$&quot;#,##0.00"/>
    <numFmt numFmtId="166" formatCode="#\ ###\ ####"/>
    <numFmt numFmtId="167" formatCode="0.0"/>
  </numFmts>
  <fonts count="46">
    <font>
      <sz val="11"/>
      <color rgb="FF000000"/>
      <name val="Calibri"/>
      <family val="2"/>
    </font>
    <font>
      <sz val="11"/>
      <color theme="1"/>
      <name val="Calibri"/>
      <family val="2"/>
      <scheme val="minor"/>
    </font>
    <font>
      <sz val="12"/>
      <color rgb="FF000000"/>
      <name val="Arial Narrow"/>
      <family val="2"/>
    </font>
    <font>
      <sz val="12"/>
      <name val="Arial Narrow"/>
      <family val="2"/>
    </font>
    <font>
      <sz val="12"/>
      <color rgb="FF000066"/>
      <name val="Arial Narrow"/>
      <family val="2"/>
    </font>
    <font>
      <b/>
      <sz val="12"/>
      <color rgb="FF000066"/>
      <name val="Arial Narrow"/>
      <family val="2"/>
    </font>
    <font>
      <u/>
      <sz val="12"/>
      <color rgb="FF000066"/>
      <name val="Arial Narrow"/>
      <family val="2"/>
    </font>
    <font>
      <b/>
      <sz val="14"/>
      <color indexed="18"/>
      <name val="Arial Narrow"/>
      <family val="2"/>
    </font>
    <font>
      <sz val="14"/>
      <name val="Arial Narrow"/>
      <family val="2"/>
    </font>
    <font>
      <sz val="14"/>
      <color indexed="18"/>
      <name val="Arial Narrow"/>
      <family val="2"/>
    </font>
    <font>
      <b/>
      <sz val="14"/>
      <color rgb="FF000066"/>
      <name val="Arial Narrow"/>
      <family val="2"/>
    </font>
    <font>
      <b/>
      <sz val="14"/>
      <name val="Arial Narrow"/>
      <family val="2"/>
    </font>
    <font>
      <sz val="14"/>
      <color theme="1"/>
      <name val="Arial Narrow"/>
      <family val="2"/>
    </font>
    <font>
      <sz val="12"/>
      <name val="ITCCentury Book"/>
    </font>
    <font>
      <sz val="12"/>
      <color theme="1"/>
      <name val="Arial Narrow"/>
      <family val="2"/>
    </font>
    <font>
      <i/>
      <sz val="12"/>
      <color indexed="18"/>
      <name val="Arial Narrow"/>
      <family val="2"/>
    </font>
    <font>
      <sz val="11"/>
      <color theme="1"/>
      <name val="Arial Narrow"/>
      <family val="2"/>
    </font>
    <font>
      <sz val="11"/>
      <color rgb="FF000066"/>
      <name val="Arial Narrow"/>
      <family val="2"/>
    </font>
    <font>
      <b/>
      <u/>
      <sz val="12"/>
      <color rgb="FF000066"/>
      <name val="Arial Narrow"/>
      <family val="2"/>
    </font>
    <font>
      <sz val="10"/>
      <name val="Arial"/>
      <family val="2"/>
    </font>
    <font>
      <b/>
      <sz val="12"/>
      <color indexed="18"/>
      <name val="Arial Narrow"/>
      <family val="2"/>
    </font>
    <font>
      <b/>
      <i/>
      <sz val="12"/>
      <color indexed="18"/>
      <name val="Arial Narrow"/>
      <family val="2"/>
    </font>
    <font>
      <b/>
      <sz val="11"/>
      <color rgb="FF000066"/>
      <name val="Arial Narrow"/>
      <family val="2"/>
    </font>
    <font>
      <sz val="11"/>
      <color theme="1"/>
      <name val="Calibri"/>
      <family val="2"/>
      <scheme val="minor"/>
    </font>
    <font>
      <b/>
      <sz val="10"/>
      <color indexed="18"/>
      <name val="Arial Narrow"/>
      <family val="2"/>
    </font>
    <font>
      <sz val="10"/>
      <color indexed="18"/>
      <name val="Arial Narrow"/>
      <family val="2"/>
    </font>
    <font>
      <b/>
      <sz val="10"/>
      <color rgb="FF000066"/>
      <name val="Arial Narrow"/>
      <family val="2"/>
    </font>
    <font>
      <i/>
      <sz val="10"/>
      <color rgb="FF000066"/>
      <name val="Arial Narrow"/>
      <family val="2"/>
    </font>
    <font>
      <i/>
      <sz val="10"/>
      <color indexed="18"/>
      <name val="Arial Narrow"/>
      <family val="2"/>
    </font>
    <font>
      <b/>
      <i/>
      <sz val="10"/>
      <color indexed="18"/>
      <name val="Arial Narrow"/>
      <family val="2"/>
    </font>
    <font>
      <sz val="10"/>
      <color theme="1"/>
      <name val="Arial Narrow"/>
      <family val="2"/>
    </font>
    <font>
      <sz val="11"/>
      <color rgb="FF000000"/>
      <name val="Arial Narrow"/>
      <family val="2"/>
    </font>
    <font>
      <sz val="10"/>
      <color rgb="FF000066"/>
      <name val="Arial Narrow"/>
      <family val="2"/>
    </font>
    <font>
      <b/>
      <i/>
      <sz val="10"/>
      <color rgb="FF000066"/>
      <name val="Arial Narrow"/>
      <family val="2"/>
    </font>
    <font>
      <b/>
      <sz val="7"/>
      <color rgb="FF000066"/>
      <name val="Arial Narrow"/>
      <family val="2"/>
    </font>
    <font>
      <sz val="10"/>
      <color rgb="FF000000"/>
      <name val="Arial Narrow"/>
      <family val="2"/>
    </font>
    <font>
      <sz val="14"/>
      <name val="Arial"/>
      <family val="2"/>
    </font>
    <font>
      <u/>
      <sz val="6.5"/>
      <color indexed="12"/>
      <name val="Arial"/>
      <family val="2"/>
    </font>
    <font>
      <sz val="12"/>
      <color indexed="18"/>
      <name val="Arial"/>
      <family val="2"/>
    </font>
    <font>
      <b/>
      <sz val="11"/>
      <color theme="1"/>
      <name val="Arial Narrow"/>
      <family val="2"/>
    </font>
    <font>
      <sz val="9"/>
      <color indexed="81"/>
      <name val="Tahoma"/>
      <family val="2"/>
    </font>
    <font>
      <b/>
      <sz val="9"/>
      <color indexed="81"/>
      <name val="Tahoma"/>
      <family val="2"/>
    </font>
    <font>
      <b/>
      <u/>
      <sz val="10"/>
      <color rgb="FF000066"/>
      <name val="Arial Narrow"/>
      <family val="2"/>
    </font>
    <font>
      <b/>
      <sz val="12"/>
      <color theme="1"/>
      <name val="Arial Narrow"/>
      <family val="2"/>
    </font>
    <font>
      <b/>
      <sz val="12"/>
      <color rgb="FF000000"/>
      <name val="Times New Roman"/>
      <family val="1"/>
    </font>
    <font>
      <b/>
      <sz val="12"/>
      <name val="Arial Narrow"/>
      <family val="2"/>
    </font>
  </fonts>
  <fills count="12">
    <fill>
      <patternFill patternType="none"/>
    </fill>
    <fill>
      <patternFill patternType="gray125"/>
    </fill>
    <fill>
      <patternFill patternType="solid">
        <fgColor rgb="FFFFFFCC"/>
        <bgColor indexed="64"/>
      </patternFill>
    </fill>
    <fill>
      <patternFill patternType="solid">
        <fgColor indexed="41"/>
        <bgColor indexed="64"/>
      </patternFill>
    </fill>
    <fill>
      <patternFill patternType="solid">
        <fgColor indexed="42"/>
        <bgColor indexed="64"/>
      </patternFill>
    </fill>
    <fill>
      <patternFill patternType="solid">
        <fgColor indexed="26"/>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CCFFCC"/>
        <bgColor indexed="64"/>
      </patternFill>
    </fill>
    <fill>
      <patternFill patternType="solid">
        <fgColor theme="9" tint="0.79998168889431442"/>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8">
    <xf numFmtId="0" fontId="0" fillId="0" borderId="0"/>
    <xf numFmtId="0" fontId="13" fillId="0" borderId="0"/>
    <xf numFmtId="0" fontId="19" fillId="0" borderId="0"/>
    <xf numFmtId="0" fontId="23" fillId="0" borderId="0"/>
    <xf numFmtId="44" fontId="23" fillId="0" borderId="0" applyFont="0" applyFill="0" applyBorder="0" applyAlignment="0" applyProtection="0"/>
    <xf numFmtId="9" fontId="23" fillId="0" borderId="0" applyFont="0" applyFill="0" applyBorder="0" applyAlignment="0" applyProtection="0"/>
    <xf numFmtId="0" fontId="37" fillId="0" borderId="0" applyNumberFormat="0" applyFill="0" applyBorder="0" applyAlignment="0" applyProtection="0">
      <alignment vertical="top"/>
      <protection locked="0"/>
    </xf>
    <xf numFmtId="0" fontId="1" fillId="0" borderId="0"/>
  </cellStyleXfs>
  <cellXfs count="213">
    <xf numFmtId="0" fontId="0" fillId="0" borderId="0" xfId="0"/>
    <xf numFmtId="0" fontId="2" fillId="0" borderId="1" xfId="0" applyFont="1" applyBorder="1" applyAlignment="1">
      <alignment horizontal="justify"/>
    </xf>
    <xf numFmtId="0" fontId="5" fillId="0" borderId="1" xfId="0" applyFont="1" applyBorder="1" applyAlignment="1">
      <alignment horizontal="justify"/>
    </xf>
    <xf numFmtId="0" fontId="5" fillId="0" borderId="1" xfId="0" applyFont="1" applyBorder="1" applyAlignment="1">
      <alignment horizontal="left"/>
    </xf>
    <xf numFmtId="0" fontId="20" fillId="0" borderId="1" xfId="2" applyFont="1" applyFill="1" applyBorder="1"/>
    <xf numFmtId="0" fontId="20" fillId="0" borderId="1" xfId="2" applyFont="1" applyFill="1" applyBorder="1" applyAlignment="1">
      <alignment horizontal="center"/>
    </xf>
    <xf numFmtId="0" fontId="8" fillId="2" borderId="0" xfId="3" applyFont="1" applyFill="1" applyAlignment="1"/>
    <xf numFmtId="0" fontId="9" fillId="2" borderId="0" xfId="3" applyFont="1" applyFill="1" applyBorder="1" applyAlignment="1">
      <alignment horizontal="center" vertical="center"/>
    </xf>
    <xf numFmtId="0" fontId="9" fillId="5" borderId="0" xfId="3" applyFont="1" applyFill="1" applyBorder="1" applyAlignment="1">
      <alignment horizontal="center" vertical="center"/>
    </xf>
    <xf numFmtId="0" fontId="24" fillId="2" borderId="0" xfId="3" applyFont="1" applyFill="1" applyAlignment="1"/>
    <xf numFmtId="0" fontId="25" fillId="5" borderId="0" xfId="3" applyFont="1" applyFill="1" applyBorder="1" applyAlignment="1">
      <alignment horizontal="center" vertical="center"/>
    </xf>
    <xf numFmtId="0" fontId="8" fillId="0" borderId="0" xfId="3" applyFont="1" applyAlignment="1"/>
    <xf numFmtId="0" fontId="10" fillId="2" borderId="0" xfId="3" applyFont="1" applyFill="1" applyAlignment="1">
      <alignment horizontal="left"/>
    </xf>
    <xf numFmtId="0" fontId="11" fillId="2" borderId="0" xfId="3" applyFont="1" applyFill="1" applyAlignment="1"/>
    <xf numFmtId="0" fontId="26" fillId="2" borderId="0" xfId="3" applyFont="1" applyFill="1" applyAlignment="1">
      <alignment horizontal="left"/>
    </xf>
    <xf numFmtId="0" fontId="11" fillId="0" borderId="0" xfId="3" applyFont="1" applyAlignment="1"/>
    <xf numFmtId="0" fontId="12" fillId="2" borderId="0" xfId="3" applyFont="1" applyFill="1"/>
    <xf numFmtId="0" fontId="8" fillId="5" borderId="0" xfId="3" applyFont="1" applyFill="1" applyBorder="1" applyAlignment="1">
      <alignment horizontal="center" vertical="center"/>
    </xf>
    <xf numFmtId="0" fontId="24" fillId="7" borderId="1" xfId="3" applyFont="1" applyFill="1" applyBorder="1" applyAlignment="1">
      <alignment vertical="center"/>
    </xf>
    <xf numFmtId="0" fontId="12" fillId="0" borderId="0" xfId="3" applyFont="1"/>
    <xf numFmtId="0" fontId="5" fillId="3" borderId="1" xfId="3" applyFont="1" applyFill="1" applyBorder="1" applyAlignment="1">
      <alignment horizontal="center" vertical="center" wrapText="1"/>
    </xf>
    <xf numFmtId="3" fontId="5" fillId="3" borderId="1" xfId="3" applyNumberFormat="1" applyFont="1" applyFill="1" applyBorder="1" applyAlignment="1">
      <alignment horizontal="center" vertical="center" wrapText="1"/>
    </xf>
    <xf numFmtId="0" fontId="4" fillId="5" borderId="0" xfId="3" applyFont="1" applyFill="1" applyBorder="1" applyAlignment="1">
      <alignment vertical="center"/>
    </xf>
    <xf numFmtId="0" fontId="26" fillId="6" borderId="1" xfId="3" applyFont="1" applyFill="1" applyBorder="1" applyAlignment="1">
      <alignment horizontal="center" vertical="center" wrapText="1"/>
    </xf>
    <xf numFmtId="0" fontId="26" fillId="7" borderId="1" xfId="3" applyFont="1" applyFill="1" applyBorder="1" applyAlignment="1">
      <alignment horizontal="center" vertical="center" wrapText="1"/>
    </xf>
    <xf numFmtId="0" fontId="26" fillId="8" borderId="1" xfId="3" applyFont="1" applyFill="1" applyBorder="1" applyAlignment="1">
      <alignment horizontal="center" vertical="center" wrapText="1"/>
    </xf>
    <xf numFmtId="0" fontId="26" fillId="9" borderId="1" xfId="3" applyFont="1" applyFill="1" applyBorder="1" applyAlignment="1">
      <alignment horizontal="center" vertical="center" wrapText="1"/>
    </xf>
    <xf numFmtId="0" fontId="4" fillId="0" borderId="0" xfId="3" applyFont="1"/>
    <xf numFmtId="0" fontId="5" fillId="0" borderId="1" xfId="3" applyFont="1" applyBorder="1" applyAlignment="1">
      <alignment horizontal="center"/>
    </xf>
    <xf numFmtId="0" fontId="15" fillId="0" borderId="1" xfId="3" applyFont="1" applyBorder="1" applyAlignment="1">
      <alignment horizontal="center"/>
    </xf>
    <xf numFmtId="165" fontId="28" fillId="0" borderId="1" xfId="3" applyNumberFormat="1" applyFont="1" applyBorder="1"/>
    <xf numFmtId="0" fontId="14" fillId="0" borderId="0" xfId="3" applyFont="1"/>
    <xf numFmtId="0" fontId="17" fillId="0" borderId="1" xfId="3" applyFont="1" applyBorder="1" applyAlignment="1"/>
    <xf numFmtId="0" fontId="30" fillId="0" borderId="1" xfId="3" applyFont="1" applyBorder="1" applyAlignment="1"/>
    <xf numFmtId="164" fontId="16" fillId="0" borderId="0" xfId="3" applyNumberFormat="1" applyFont="1" applyAlignment="1"/>
    <xf numFmtId="0" fontId="16" fillId="0" borderId="0" xfId="3" applyFont="1" applyAlignment="1"/>
    <xf numFmtId="0" fontId="5" fillId="0" borderId="1" xfId="3" applyFont="1" applyBorder="1" applyAlignment="1">
      <alignment horizontal="justify"/>
    </xf>
    <xf numFmtId="0" fontId="32" fillId="0" borderId="1" xfId="3" applyFont="1" applyBorder="1" applyAlignment="1"/>
    <xf numFmtId="0" fontId="17" fillId="0" borderId="0" xfId="3" applyFont="1" applyAlignment="1"/>
    <xf numFmtId="0" fontId="22" fillId="0" borderId="1" xfId="3" applyFont="1" applyBorder="1" applyAlignment="1"/>
    <xf numFmtId="3" fontId="5" fillId="0" borderId="1" xfId="3" applyNumberFormat="1" applyFont="1" applyBorder="1" applyAlignment="1">
      <alignment horizontal="center"/>
    </xf>
    <xf numFmtId="0" fontId="5" fillId="5" borderId="0" xfId="3" applyFont="1" applyFill="1" applyBorder="1" applyAlignment="1">
      <alignment vertical="center"/>
    </xf>
    <xf numFmtId="3" fontId="26" fillId="0" borderId="1" xfId="3" applyNumberFormat="1" applyFont="1" applyBorder="1" applyAlignment="1">
      <alignment wrapText="1"/>
    </xf>
    <xf numFmtId="3" fontId="26" fillId="0" borderId="1" xfId="3" applyNumberFormat="1" applyFont="1" applyBorder="1"/>
    <xf numFmtId="3" fontId="26" fillId="0" borderId="1" xfId="3" applyNumberFormat="1" applyFont="1" applyBorder="1" applyAlignment="1">
      <alignment horizontal="center"/>
    </xf>
    <xf numFmtId="0" fontId="5" fillId="0" borderId="0" xfId="3" applyFont="1"/>
    <xf numFmtId="0" fontId="22" fillId="0" borderId="0" xfId="3" applyFont="1" applyAlignment="1"/>
    <xf numFmtId="0" fontId="33" fillId="5" borderId="1" xfId="3" applyFont="1" applyFill="1" applyBorder="1" applyAlignment="1">
      <alignment horizontal="center" vertical="center"/>
    </xf>
    <xf numFmtId="0" fontId="26" fillId="5" borderId="1" xfId="3" applyFont="1" applyFill="1" applyBorder="1" applyAlignment="1">
      <alignment horizontal="center" vertical="center"/>
    </xf>
    <xf numFmtId="3" fontId="5" fillId="0" borderId="1" xfId="3" applyNumberFormat="1" applyFont="1" applyBorder="1" applyAlignment="1">
      <alignment wrapText="1"/>
    </xf>
    <xf numFmtId="44" fontId="5" fillId="0" borderId="1" xfId="3" applyNumberFormat="1" applyFont="1" applyBorder="1" applyAlignment="1">
      <alignment wrapText="1"/>
    </xf>
    <xf numFmtId="3" fontId="5" fillId="0" borderId="1" xfId="3" applyNumberFormat="1" applyFont="1" applyBorder="1"/>
    <xf numFmtId="0" fontId="5" fillId="5" borderId="1" xfId="3" applyFont="1" applyFill="1" applyBorder="1" applyAlignment="1">
      <alignment horizontal="center" vertical="center"/>
    </xf>
    <xf numFmtId="0" fontId="26" fillId="0" borderId="1" xfId="3" applyFont="1" applyBorder="1" applyAlignment="1"/>
    <xf numFmtId="0" fontId="21" fillId="2" borderId="1" xfId="3" applyFont="1" applyFill="1" applyBorder="1" applyAlignment="1">
      <alignment horizontal="center"/>
    </xf>
    <xf numFmtId="3" fontId="20" fillId="2" borderId="1" xfId="3" applyNumberFormat="1" applyFont="1" applyFill="1" applyBorder="1" applyAlignment="1">
      <alignment horizontal="center"/>
    </xf>
    <xf numFmtId="0" fontId="3" fillId="2" borderId="0" xfId="3" applyFont="1" applyFill="1" applyBorder="1" applyAlignment="1">
      <alignment vertical="center"/>
    </xf>
    <xf numFmtId="3" fontId="24" fillId="2" borderId="1" xfId="3" applyNumberFormat="1" applyFont="1" applyFill="1" applyBorder="1" applyAlignment="1">
      <alignment horizontal="center"/>
    </xf>
    <xf numFmtId="0" fontId="5" fillId="0" borderId="1" xfId="3" applyFont="1" applyBorder="1" applyAlignment="1">
      <alignment horizontal="left"/>
    </xf>
    <xf numFmtId="0" fontId="26" fillId="5" borderId="0" xfId="3" applyFont="1" applyFill="1" applyBorder="1" applyAlignment="1">
      <alignment horizontal="center" vertical="center"/>
    </xf>
    <xf numFmtId="0" fontId="15" fillId="2" borderId="1" xfId="3" applyFont="1" applyFill="1" applyBorder="1" applyAlignment="1">
      <alignment horizontal="center" vertical="center"/>
    </xf>
    <xf numFmtId="0" fontId="7" fillId="4" borderId="1" xfId="3" applyFont="1" applyFill="1" applyBorder="1" applyAlignment="1">
      <alignment horizontal="justify"/>
    </xf>
    <xf numFmtId="0" fontId="7" fillId="0" borderId="0" xfId="3" applyFont="1"/>
    <xf numFmtId="0" fontId="31" fillId="0" borderId="0" xfId="3" applyFont="1" applyAlignment="1">
      <alignment horizontal="justify"/>
    </xf>
    <xf numFmtId="0" fontId="30" fillId="0" borderId="0" xfId="3" applyFont="1" applyAlignment="1"/>
    <xf numFmtId="0" fontId="20" fillId="2" borderId="1" xfId="2" applyFont="1" applyFill="1" applyBorder="1"/>
    <xf numFmtId="0" fontId="5" fillId="3" borderId="1" xfId="1" applyFont="1" applyFill="1" applyBorder="1" applyAlignment="1">
      <alignment horizontal="center" vertical="center" wrapText="1"/>
    </xf>
    <xf numFmtId="0" fontId="5" fillId="3" borderId="1" xfId="1" applyFont="1" applyFill="1" applyBorder="1" applyAlignment="1">
      <alignment horizontal="center" vertical="center"/>
    </xf>
    <xf numFmtId="0" fontId="14" fillId="0" borderId="0" xfId="3" applyFont="1" applyAlignment="1"/>
    <xf numFmtId="0" fontId="21" fillId="0" borderId="1" xfId="2" applyFont="1" applyBorder="1" applyAlignment="1"/>
    <xf numFmtId="0" fontId="3" fillId="0" borderId="0" xfId="3" applyFont="1" applyFill="1" applyBorder="1" applyAlignment="1"/>
    <xf numFmtId="0" fontId="14" fillId="0" borderId="0" xfId="3" applyFont="1" applyFill="1" applyAlignment="1"/>
    <xf numFmtId="0" fontId="7" fillId="4" borderId="1" xfId="3" applyFont="1" applyFill="1" applyBorder="1" applyAlignment="1">
      <alignment horizontal="center"/>
    </xf>
    <xf numFmtId="44" fontId="15" fillId="0" borderId="1" xfId="4" applyNumberFormat="1" applyFont="1" applyBorder="1" applyAlignment="1">
      <alignment horizontal="right"/>
    </xf>
    <xf numFmtId="44" fontId="3" fillId="0" borderId="1" xfId="4" applyNumberFormat="1" applyFont="1" applyFill="1" applyBorder="1" applyAlignment="1">
      <alignment horizontal="right"/>
    </xf>
    <xf numFmtId="44" fontId="20" fillId="0" borderId="1" xfId="4" applyNumberFormat="1" applyFont="1" applyFill="1" applyBorder="1" applyAlignment="1">
      <alignment horizontal="right"/>
    </xf>
    <xf numFmtId="0" fontId="24" fillId="0" borderId="0" xfId="3" applyFont="1"/>
    <xf numFmtId="0" fontId="3" fillId="0" borderId="1" xfId="2" applyFont="1" applyBorder="1" applyAlignment="1">
      <alignment horizontal="left" wrapText="1"/>
    </xf>
    <xf numFmtId="0" fontId="2" fillId="0" borderId="1" xfId="0" applyFont="1" applyBorder="1" applyAlignment="1">
      <alignment horizontal="left"/>
    </xf>
    <xf numFmtId="0" fontId="2" fillId="0" borderId="1" xfId="0" applyFont="1" applyBorder="1" applyAlignment="1">
      <alignment horizontal="center"/>
    </xf>
    <xf numFmtId="0" fontId="18" fillId="0" borderId="1" xfId="0" applyFont="1" applyBorder="1" applyAlignment="1">
      <alignment horizontal="justify"/>
    </xf>
    <xf numFmtId="0" fontId="18" fillId="0" borderId="1" xfId="0" applyFont="1" applyBorder="1" applyAlignment="1"/>
    <xf numFmtId="0" fontId="4" fillId="0" borderId="1" xfId="0" applyFont="1" applyBorder="1" applyAlignment="1">
      <alignment horizontal="left"/>
    </xf>
    <xf numFmtId="0" fontId="9" fillId="5" borderId="0" xfId="0" applyFont="1" applyFill="1" applyBorder="1" applyAlignment="1">
      <alignment horizontal="center" vertical="center"/>
    </xf>
    <xf numFmtId="166" fontId="9" fillId="5" borderId="0" xfId="0" applyNumberFormat="1" applyFont="1" applyFill="1" applyBorder="1" applyAlignment="1">
      <alignment horizontal="center" vertical="center"/>
    </xf>
    <xf numFmtId="0" fontId="36" fillId="0" borderId="0" xfId="0" applyFont="1"/>
    <xf numFmtId="0" fontId="21" fillId="0" borderId="0" xfId="0" applyFont="1"/>
    <xf numFmtId="0" fontId="15" fillId="0" borderId="0" xfId="0" applyFont="1"/>
    <xf numFmtId="165" fontId="15" fillId="0" borderId="0" xfId="0" applyNumberFormat="1" applyFont="1"/>
    <xf numFmtId="0" fontId="15" fillId="5" borderId="0" xfId="0" applyFont="1" applyFill="1" applyBorder="1" applyAlignment="1">
      <alignment horizontal="center" vertical="center"/>
    </xf>
    <xf numFmtId="0" fontId="3" fillId="0" borderId="0" xfId="0" applyFont="1" applyBorder="1"/>
    <xf numFmtId="0" fontId="3" fillId="0" borderId="0" xfId="0" applyFont="1" applyFill="1" applyBorder="1"/>
    <xf numFmtId="0" fontId="20" fillId="0" borderId="0" xfId="0" applyFont="1" applyBorder="1"/>
    <xf numFmtId="0" fontId="20" fillId="0" borderId="0" xfId="0" applyFont="1" applyFill="1" applyBorder="1"/>
    <xf numFmtId="0" fontId="20" fillId="0" borderId="0" xfId="0" applyFont="1" applyFill="1" applyBorder="1" applyAlignment="1">
      <alignment wrapText="1"/>
    </xf>
    <xf numFmtId="0" fontId="20" fillId="5" borderId="0" xfId="0" applyFont="1" applyFill="1" applyBorder="1" applyAlignment="1">
      <alignment horizontal="center" vertical="center"/>
    </xf>
    <xf numFmtId="166" fontId="0" fillId="0" borderId="0" xfId="0" applyNumberFormat="1"/>
    <xf numFmtId="0" fontId="3" fillId="0" borderId="0" xfId="0" applyFont="1" applyFill="1" applyBorder="1" applyAlignment="1">
      <alignment wrapText="1"/>
    </xf>
    <xf numFmtId="0" fontId="38" fillId="0" borderId="0" xfId="6" applyFont="1" applyAlignment="1" applyProtection="1">
      <alignment horizontal="left" indent="2"/>
    </xf>
    <xf numFmtId="0" fontId="39" fillId="0" borderId="0" xfId="3" applyFont="1" applyAlignment="1"/>
    <xf numFmtId="0" fontId="18" fillId="0" borderId="1" xfId="0" applyFont="1" applyBorder="1" applyAlignment="1">
      <alignment horizontal="left"/>
    </xf>
    <xf numFmtId="165" fontId="21" fillId="0" borderId="0" xfId="0" applyNumberFormat="1" applyFont="1"/>
    <xf numFmtId="0" fontId="21" fillId="5" borderId="0" xfId="0" applyFont="1" applyFill="1" applyBorder="1" applyAlignment="1">
      <alignment horizontal="center" vertical="center"/>
    </xf>
    <xf numFmtId="0" fontId="2" fillId="0" borderId="2" xfId="0" applyFont="1" applyBorder="1" applyAlignment="1">
      <alignment horizontal="left"/>
    </xf>
    <xf numFmtId="0" fontId="20" fillId="4" borderId="1" xfId="0" applyFont="1" applyFill="1" applyBorder="1" applyAlignment="1">
      <alignment horizontal="center" wrapText="1"/>
    </xf>
    <xf numFmtId="166" fontId="20" fillId="4" borderId="1" xfId="0" applyNumberFormat="1" applyFont="1" applyFill="1" applyBorder="1" applyAlignment="1">
      <alignment horizontal="center" wrapText="1"/>
    </xf>
    <xf numFmtId="44" fontId="20" fillId="4" borderId="1" xfId="0" applyNumberFormat="1" applyFont="1" applyFill="1" applyBorder="1" applyAlignment="1">
      <alignment horizontal="center"/>
    </xf>
    <xf numFmtId="0" fontId="21" fillId="0" borderId="1" xfId="0" applyFont="1" applyBorder="1"/>
    <xf numFmtId="166" fontId="21" fillId="0" borderId="1" xfId="0" applyNumberFormat="1" applyFont="1" applyBorder="1" applyAlignment="1">
      <alignment horizontal="center"/>
    </xf>
    <xf numFmtId="0" fontId="21" fillId="0" borderId="1" xfId="0" applyFont="1" applyBorder="1" applyAlignment="1">
      <alignment horizontal="center"/>
    </xf>
    <xf numFmtId="44" fontId="21" fillId="0" borderId="1" xfId="0" applyNumberFormat="1" applyFont="1" applyBorder="1" applyAlignment="1">
      <alignment horizontal="center"/>
    </xf>
    <xf numFmtId="0" fontId="3" fillId="0" borderId="1" xfId="0" applyFont="1" applyBorder="1" applyAlignment="1">
      <alignment horizontal="center"/>
    </xf>
    <xf numFmtId="166" fontId="3" fillId="0" borderId="1" xfId="0" applyNumberFormat="1" applyFont="1" applyBorder="1" applyAlignment="1">
      <alignment horizontal="center"/>
    </xf>
    <xf numFmtId="164" fontId="3" fillId="0" borderId="1" xfId="0" applyNumberFormat="1" applyFont="1" applyBorder="1" applyAlignment="1">
      <alignment horizontal="center"/>
    </xf>
    <xf numFmtId="0" fontId="20" fillId="0" borderId="1" xfId="0" applyFont="1" applyBorder="1" applyAlignment="1">
      <alignment horizontal="center"/>
    </xf>
    <xf numFmtId="166" fontId="20" fillId="0" borderId="1" xfId="0" applyNumberFormat="1" applyFont="1" applyBorder="1" applyAlignment="1">
      <alignment horizontal="center"/>
    </xf>
    <xf numFmtId="3" fontId="20" fillId="0" borderId="1" xfId="0" applyNumberFormat="1" applyFont="1" applyBorder="1" applyAlignment="1">
      <alignment horizontal="center"/>
    </xf>
    <xf numFmtId="164" fontId="20" fillId="0" borderId="1" xfId="0" applyNumberFormat="1" applyFont="1" applyBorder="1" applyAlignment="1">
      <alignment horizontal="center"/>
    </xf>
    <xf numFmtId="166" fontId="15" fillId="0" borderId="1" xfId="0" applyNumberFormat="1" applyFont="1" applyBorder="1" applyAlignment="1">
      <alignment horizontal="center"/>
    </xf>
    <xf numFmtId="0" fontId="15" fillId="0" borderId="1" xfId="0" applyFont="1" applyBorder="1" applyAlignment="1">
      <alignment horizontal="center"/>
    </xf>
    <xf numFmtId="164" fontId="15" fillId="0" borderId="1" xfId="0" applyNumberFormat="1" applyFont="1" applyBorder="1" applyAlignment="1">
      <alignment horizontal="center"/>
    </xf>
    <xf numFmtId="0" fontId="0" fillId="0" borderId="1" xfId="0" applyBorder="1"/>
    <xf numFmtId="166" fontId="0" fillId="0" borderId="1" xfId="0" applyNumberFormat="1" applyBorder="1"/>
    <xf numFmtId="164" fontId="0" fillId="0" borderId="1" xfId="0" applyNumberFormat="1" applyBorder="1"/>
    <xf numFmtId="0" fontId="20" fillId="4" borderId="2" xfId="0" applyFont="1" applyFill="1" applyBorder="1" applyAlignment="1">
      <alignment horizontal="center"/>
    </xf>
    <xf numFmtId="0" fontId="21" fillId="0" borderId="2" xfId="0" applyFont="1" applyBorder="1"/>
    <xf numFmtId="0" fontId="20" fillId="0" borderId="2" xfId="0" applyFont="1" applyFill="1" applyBorder="1"/>
    <xf numFmtId="165" fontId="21" fillId="0" borderId="2" xfId="0" applyNumberFormat="1" applyFont="1" applyBorder="1" applyAlignment="1">
      <alignment horizontal="center" wrapText="1"/>
    </xf>
    <xf numFmtId="0" fontId="0" fillId="0" borderId="2" xfId="0" applyBorder="1"/>
    <xf numFmtId="0" fontId="20" fillId="2" borderId="1" xfId="0" applyFont="1" applyFill="1" applyBorder="1" applyAlignment="1">
      <alignment horizontal="center"/>
    </xf>
    <xf numFmtId="0" fontId="20" fillId="2" borderId="2" xfId="0" applyFont="1" applyFill="1" applyBorder="1"/>
    <xf numFmtId="166" fontId="20" fillId="2" borderId="1" xfId="0" applyNumberFormat="1" applyFont="1" applyFill="1" applyBorder="1" applyAlignment="1">
      <alignment horizontal="center"/>
    </xf>
    <xf numFmtId="3" fontId="20" fillId="2" borderId="1" xfId="0" applyNumberFormat="1" applyFont="1" applyFill="1" applyBorder="1" applyAlignment="1">
      <alignment horizontal="center"/>
    </xf>
    <xf numFmtId="0" fontId="4" fillId="0" borderId="1" xfId="0" applyFont="1" applyBorder="1" applyAlignment="1">
      <alignment horizontal="justify"/>
    </xf>
    <xf numFmtId="0" fontId="18" fillId="0" borderId="1" xfId="0" applyFont="1" applyFill="1" applyBorder="1" applyAlignment="1"/>
    <xf numFmtId="0" fontId="21" fillId="0" borderId="1" xfId="3" applyFont="1" applyFill="1" applyBorder="1" applyAlignment="1">
      <alignment horizontal="center"/>
    </xf>
    <xf numFmtId="3" fontId="20" fillId="0" borderId="1" xfId="3" applyNumberFormat="1" applyFont="1" applyFill="1" applyBorder="1" applyAlignment="1">
      <alignment horizontal="center"/>
    </xf>
    <xf numFmtId="0" fontId="3" fillId="0" borderId="0" xfId="3" applyFont="1" applyFill="1" applyBorder="1" applyAlignment="1">
      <alignment vertical="center"/>
    </xf>
    <xf numFmtId="0" fontId="15" fillId="0" borderId="0" xfId="3" applyFont="1" applyFill="1" applyBorder="1" applyAlignment="1">
      <alignment horizontal="center" vertical="center"/>
    </xf>
    <xf numFmtId="3" fontId="26" fillId="0" borderId="1" xfId="3" applyNumberFormat="1" applyFont="1" applyFill="1" applyBorder="1" applyAlignment="1">
      <alignment horizontal="center"/>
    </xf>
    <xf numFmtId="0" fontId="14" fillId="0" borderId="0" xfId="3" applyFont="1" applyFill="1"/>
    <xf numFmtId="0" fontId="22" fillId="0" borderId="3" xfId="3" applyFont="1" applyBorder="1" applyAlignment="1">
      <alignment horizontal="center"/>
    </xf>
    <xf numFmtId="0" fontId="5" fillId="2" borderId="3" xfId="3" applyFont="1" applyFill="1" applyBorder="1" applyAlignment="1">
      <alignment horizontal="center"/>
    </xf>
    <xf numFmtId="0" fontId="22" fillId="0" borderId="0" xfId="3" applyFont="1" applyAlignment="1">
      <alignment horizontal="center"/>
    </xf>
    <xf numFmtId="0" fontId="5" fillId="0" borderId="3" xfId="3" applyFont="1" applyFill="1" applyBorder="1" applyAlignment="1">
      <alignment horizontal="center"/>
    </xf>
    <xf numFmtId="0" fontId="5" fillId="0" borderId="3" xfId="3" applyFont="1" applyBorder="1" applyAlignment="1">
      <alignment horizontal="center"/>
    </xf>
    <xf numFmtId="0" fontId="10" fillId="4" borderId="1" xfId="3" applyFont="1" applyFill="1" applyBorder="1" applyAlignment="1">
      <alignment horizontal="center"/>
    </xf>
    <xf numFmtId="2" fontId="22" fillId="0" borderId="3" xfId="3" applyNumberFormat="1" applyFont="1" applyBorder="1" applyAlignment="1">
      <alignment horizontal="center"/>
    </xf>
    <xf numFmtId="44" fontId="5" fillId="0" borderId="1" xfId="0" applyNumberFormat="1" applyFont="1" applyBorder="1" applyAlignment="1">
      <alignment horizontal="left" wrapText="1"/>
    </xf>
    <xf numFmtId="3" fontId="32" fillId="0" borderId="1" xfId="3" applyNumberFormat="1" applyFont="1" applyBorder="1" applyAlignment="1">
      <alignment wrapText="1"/>
    </xf>
    <xf numFmtId="3" fontId="32" fillId="0" borderId="1" xfId="3" applyNumberFormat="1" applyFont="1" applyBorder="1"/>
    <xf numFmtId="165" fontId="28" fillId="9" borderId="1" xfId="3" applyNumberFormat="1" applyFont="1" applyFill="1" applyBorder="1"/>
    <xf numFmtId="0" fontId="30" fillId="9" borderId="1" xfId="3" applyFont="1" applyFill="1" applyBorder="1" applyAlignment="1"/>
    <xf numFmtId="0" fontId="26" fillId="9" borderId="1" xfId="3" applyFont="1" applyFill="1" applyBorder="1" applyAlignment="1"/>
    <xf numFmtId="0" fontId="32" fillId="9" borderId="1" xfId="3" applyFont="1" applyFill="1" applyBorder="1" applyAlignment="1"/>
    <xf numFmtId="3" fontId="26" fillId="9" borderId="1" xfId="3" applyNumberFormat="1" applyFont="1" applyFill="1" applyBorder="1" applyAlignment="1">
      <alignment horizontal="center"/>
    </xf>
    <xf numFmtId="3" fontId="5" fillId="9" borderId="1" xfId="3" applyNumberFormat="1" applyFont="1" applyFill="1" applyBorder="1" applyAlignment="1">
      <alignment horizontal="center"/>
    </xf>
    <xf numFmtId="3" fontId="20" fillId="9" borderId="1" xfId="3" applyNumberFormat="1" applyFont="1" applyFill="1" applyBorder="1" applyAlignment="1">
      <alignment horizontal="center"/>
    </xf>
    <xf numFmtId="3" fontId="32" fillId="9" borderId="1" xfId="3" applyNumberFormat="1" applyFont="1" applyFill="1" applyBorder="1" applyAlignment="1">
      <alignment horizontal="center"/>
    </xf>
    <xf numFmtId="0" fontId="14" fillId="9" borderId="0" xfId="3" applyFont="1" applyFill="1" applyAlignment="1"/>
    <xf numFmtId="165" fontId="29" fillId="9" borderId="1" xfId="3" applyNumberFormat="1" applyFont="1" applyFill="1" applyBorder="1" applyAlignment="1">
      <alignment horizontal="center" vertical="center"/>
    </xf>
    <xf numFmtId="0" fontId="4" fillId="0" borderId="1" xfId="0" applyFont="1" applyBorder="1" applyAlignment="1"/>
    <xf numFmtId="37" fontId="26" fillId="9" borderId="1" xfId="3" applyNumberFormat="1" applyFont="1" applyFill="1" applyBorder="1" applyAlignment="1"/>
    <xf numFmtId="0" fontId="35" fillId="0" borderId="1" xfId="0" applyFont="1" applyBorder="1" applyAlignment="1">
      <alignment horizontal="justify"/>
    </xf>
    <xf numFmtId="0" fontId="26" fillId="0" borderId="1" xfId="0" applyFont="1" applyBorder="1" applyAlignment="1">
      <alignment horizontal="justify"/>
    </xf>
    <xf numFmtId="44" fontId="24" fillId="10" borderId="1" xfId="3" applyNumberFormat="1" applyFont="1" applyFill="1" applyBorder="1" applyAlignment="1">
      <alignment horizontal="center"/>
    </xf>
    <xf numFmtId="3" fontId="24" fillId="10" borderId="1" xfId="3" applyNumberFormat="1" applyFont="1" applyFill="1" applyBorder="1" applyAlignment="1">
      <alignment horizontal="center"/>
    </xf>
    <xf numFmtId="3" fontId="20" fillId="10" borderId="1" xfId="3" applyNumberFormat="1" applyFont="1" applyFill="1" applyBorder="1" applyAlignment="1">
      <alignment horizontal="center"/>
    </xf>
    <xf numFmtId="3" fontId="26" fillId="10" borderId="1" xfId="3" applyNumberFormat="1" applyFont="1" applyFill="1" applyBorder="1" applyAlignment="1">
      <alignment horizontal="center"/>
    </xf>
    <xf numFmtId="0" fontId="24" fillId="11" borderId="1" xfId="3" applyFont="1" applyFill="1" applyBorder="1" applyAlignment="1">
      <alignment horizontal="center" vertical="center"/>
    </xf>
    <xf numFmtId="0" fontId="26" fillId="11" borderId="2" xfId="3" applyFont="1" applyFill="1" applyBorder="1" applyAlignment="1">
      <alignment horizontal="center" vertical="center" wrapText="1"/>
    </xf>
    <xf numFmtId="0" fontId="43" fillId="0" borderId="0" xfId="3" applyFont="1" applyFill="1" applyAlignment="1"/>
    <xf numFmtId="0" fontId="15" fillId="0" borderId="1" xfId="3" applyFont="1" applyFill="1" applyBorder="1" applyAlignment="1">
      <alignment horizontal="center" vertical="center"/>
    </xf>
    <xf numFmtId="0" fontId="5" fillId="9" borderId="3" xfId="3" applyFont="1" applyFill="1" applyBorder="1" applyAlignment="1">
      <alignment horizontal="center"/>
    </xf>
    <xf numFmtId="0" fontId="20" fillId="9" borderId="1" xfId="2" applyFont="1" applyFill="1" applyBorder="1"/>
    <xf numFmtId="0" fontId="21" fillId="9" borderId="1" xfId="3" applyFont="1" applyFill="1" applyBorder="1" applyAlignment="1">
      <alignment horizontal="center"/>
    </xf>
    <xf numFmtId="0" fontId="3" fillId="9" borderId="0" xfId="3" applyFont="1" applyFill="1" applyBorder="1" applyAlignment="1">
      <alignment vertical="center"/>
    </xf>
    <xf numFmtId="0" fontId="15" fillId="9" borderId="1" xfId="3" applyFont="1" applyFill="1" applyBorder="1" applyAlignment="1">
      <alignment horizontal="center" vertical="center"/>
    </xf>
    <xf numFmtId="0" fontId="28" fillId="0" borderId="1" xfId="3" applyFont="1" applyFill="1" applyBorder="1" applyAlignment="1">
      <alignment horizontal="center" vertical="center"/>
    </xf>
    <xf numFmtId="0" fontId="44" fillId="0" borderId="0" xfId="0" applyFont="1" applyAlignment="1">
      <alignment horizontal="justify" vertical="center"/>
    </xf>
    <xf numFmtId="3" fontId="24" fillId="9" borderId="1" xfId="3" applyNumberFormat="1" applyFont="1" applyFill="1" applyBorder="1" applyAlignment="1">
      <alignment horizontal="center"/>
    </xf>
    <xf numFmtId="0" fontId="35" fillId="0" borderId="1" xfId="0" applyFont="1" applyBorder="1" applyAlignment="1">
      <alignment horizontal="justify" vertical="top" wrapText="1"/>
    </xf>
    <xf numFmtId="0" fontId="35" fillId="0" borderId="1" xfId="0" applyFont="1" applyBorder="1" applyAlignment="1">
      <alignment vertical="top" wrapText="1"/>
    </xf>
    <xf numFmtId="0" fontId="5" fillId="0" borderId="1" xfId="0" applyFont="1" applyBorder="1" applyAlignment="1"/>
    <xf numFmtId="0" fontId="27" fillId="7" borderId="1" xfId="3" applyFont="1" applyFill="1" applyBorder="1" applyAlignment="1">
      <alignment horizontal="center" wrapText="1"/>
    </xf>
    <xf numFmtId="0" fontId="27" fillId="9" borderId="3" xfId="3" applyFont="1" applyFill="1" applyBorder="1" applyAlignment="1">
      <alignment horizontal="center" wrapText="1"/>
    </xf>
    <xf numFmtId="0" fontId="27" fillId="8" borderId="1" xfId="3" applyFont="1" applyFill="1" applyBorder="1" applyAlignment="1">
      <alignment horizontal="center" wrapText="1"/>
    </xf>
    <xf numFmtId="0" fontId="27" fillId="6" borderId="1" xfId="3" applyFont="1" applyFill="1" applyBorder="1" applyAlignment="1">
      <alignment horizontal="center" wrapText="1"/>
    </xf>
    <xf numFmtId="0" fontId="5" fillId="0" borderId="1" xfId="3" applyFont="1" applyBorder="1" applyAlignment="1"/>
    <xf numFmtId="0" fontId="18" fillId="0" borderId="3" xfId="0" applyFont="1" applyBorder="1" applyAlignment="1">
      <alignment horizontal="left"/>
    </xf>
    <xf numFmtId="0" fontId="18" fillId="0" borderId="1" xfId="3" applyFont="1" applyBorder="1" applyAlignment="1">
      <alignment horizontal="justify"/>
    </xf>
    <xf numFmtId="167" fontId="22" fillId="0" borderId="3" xfId="3" applyNumberFormat="1" applyFont="1" applyBorder="1" applyAlignment="1">
      <alignment horizontal="center"/>
    </xf>
    <xf numFmtId="0" fontId="5" fillId="0" borderId="2" xfId="0" applyFont="1" applyBorder="1" applyAlignment="1">
      <alignment horizontal="left"/>
    </xf>
    <xf numFmtId="0" fontId="5" fillId="0" borderId="0" xfId="0" applyFont="1" applyAlignment="1"/>
    <xf numFmtId="0" fontId="5" fillId="0" borderId="0" xfId="0" applyFont="1" applyAlignment="1">
      <alignment horizontal="left"/>
    </xf>
    <xf numFmtId="0" fontId="22" fillId="0" borderId="1" xfId="3" applyFont="1" applyBorder="1" applyAlignment="1">
      <alignment horizontal="center"/>
    </xf>
    <xf numFmtId="0" fontId="21" fillId="0" borderId="4" xfId="2" applyFont="1" applyBorder="1" applyAlignment="1"/>
    <xf numFmtId="0" fontId="45" fillId="0" borderId="1" xfId="2" applyFont="1" applyBorder="1" applyAlignment="1">
      <alignment horizontal="center"/>
    </xf>
    <xf numFmtId="0" fontId="7" fillId="2" borderId="0" xfId="3" applyFont="1" applyFill="1" applyBorder="1" applyAlignment="1">
      <alignment horizontal="center" vertical="center"/>
    </xf>
    <xf numFmtId="0" fontId="21" fillId="0" borderId="1" xfId="3" applyFont="1" applyBorder="1" applyAlignment="1">
      <alignment horizontal="center"/>
    </xf>
    <xf numFmtId="0" fontId="39" fillId="0" borderId="1" xfId="3" applyFont="1" applyBorder="1" applyAlignment="1"/>
    <xf numFmtId="0" fontId="21" fillId="0" borderId="1" xfId="2" applyFont="1" applyBorder="1" applyAlignment="1">
      <alignment horizontal="center"/>
    </xf>
    <xf numFmtId="164" fontId="39" fillId="0" borderId="0" xfId="3" applyNumberFormat="1" applyFont="1" applyAlignment="1"/>
    <xf numFmtId="165" fontId="28" fillId="0" borderId="3" xfId="3" applyNumberFormat="1" applyFont="1" applyBorder="1" applyAlignment="1">
      <alignment wrapText="1"/>
    </xf>
    <xf numFmtId="165" fontId="28" fillId="0" borderId="1" xfId="3" applyNumberFormat="1" applyFont="1" applyBorder="1" applyAlignment="1">
      <alignment wrapText="1"/>
    </xf>
    <xf numFmtId="0" fontId="27" fillId="6" borderId="1" xfId="3" applyFont="1" applyFill="1" applyBorder="1" applyAlignment="1">
      <alignment wrapText="1"/>
    </xf>
    <xf numFmtId="165" fontId="21" fillId="0" borderId="2" xfId="0" applyNumberFormat="1" applyFont="1" applyBorder="1" applyAlignment="1">
      <alignment horizontal="left" wrapText="1"/>
    </xf>
    <xf numFmtId="0" fontId="24" fillId="9" borderId="3" xfId="3" applyFont="1" applyFill="1" applyBorder="1" applyAlignment="1">
      <alignment horizontal="center" vertical="center"/>
    </xf>
    <xf numFmtId="0" fontId="24" fillId="9" borderId="4" xfId="3" applyFont="1" applyFill="1" applyBorder="1" applyAlignment="1">
      <alignment horizontal="center" vertical="center"/>
    </xf>
    <xf numFmtId="0" fontId="24" fillId="8" borderId="1" xfId="3" applyFont="1" applyFill="1" applyBorder="1" applyAlignment="1">
      <alignment horizontal="center" vertical="center"/>
    </xf>
    <xf numFmtId="0" fontId="24" fillId="7" borderId="1" xfId="3" applyFont="1" applyFill="1" applyBorder="1" applyAlignment="1">
      <alignment horizontal="center" vertical="center"/>
    </xf>
    <xf numFmtId="0" fontId="24" fillId="6" borderId="3" xfId="3" applyFont="1" applyFill="1" applyBorder="1" applyAlignment="1">
      <alignment horizontal="center" vertical="center"/>
    </xf>
    <xf numFmtId="0" fontId="24" fillId="6" borderId="4" xfId="3" applyFont="1" applyFill="1" applyBorder="1" applyAlignment="1">
      <alignment horizontal="center" vertical="center"/>
    </xf>
  </cellXfs>
  <cellStyles count="8">
    <cellStyle name="Currency 2" xfId="4" xr:uid="{00000000-0005-0000-0000-000000000000}"/>
    <cellStyle name="Hyperlink" xfId="6" builtinId="8"/>
    <cellStyle name="Normal" xfId="0" builtinId="0"/>
    <cellStyle name="Normal 2" xfId="2" xr:uid="{00000000-0005-0000-0000-000003000000}"/>
    <cellStyle name="Normal 3" xfId="3" xr:uid="{00000000-0005-0000-0000-000004000000}"/>
    <cellStyle name="Normal 3 2" xfId="7" xr:uid="{4A95EFB8-E679-4360-B33B-D314A0ADC192}"/>
    <cellStyle name="Normal_Route 880_Stevens Creek 07_13" xfId="1" xr:uid="{00000000-0005-0000-0000-000005000000}"/>
    <cellStyle name="Percent 2" xfId="5" xr:uid="{00000000-0005-0000-0000-000006000000}"/>
  </cellStyles>
  <dxfs count="0"/>
  <tableStyles count="0" defaultTableStyle="TableStyleMedium2" defaultPivotStyle="PivotStyleLight16"/>
  <colors>
    <mruColors>
      <color rgb="FF0033CC"/>
      <color rgb="FFFFFFCC"/>
      <color rgb="FFFFFFFF"/>
      <color rgb="FFCCFFCC"/>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162"/>
  <sheetViews>
    <sheetView zoomScale="57" zoomScaleNormal="57" zoomScaleSheetLayoutView="85" workbookViewId="0">
      <pane ySplit="2025" topLeftCell="A101" activePane="bottomLeft"/>
      <selection activeCell="B4" sqref="B4"/>
      <selection pane="bottomLeft" sqref="A1:AJ158"/>
    </sheetView>
  </sheetViews>
  <sheetFormatPr defaultColWidth="9.140625" defaultRowHeight="16.5"/>
  <cols>
    <col min="1" max="1" width="8.85546875" style="143" customWidth="1"/>
    <col min="2" max="2" width="76.28515625" style="35" customWidth="1"/>
    <col min="3" max="3" width="18.5703125" style="38" customWidth="1"/>
    <col min="4" max="4" width="14.85546875" style="99" customWidth="1"/>
    <col min="5" max="5" width="1" style="35" customWidth="1"/>
    <col min="6" max="6" width="9.85546875" style="64" bestFit="1" customWidth="1"/>
    <col min="7" max="7" width="10.5703125" style="64" customWidth="1"/>
    <col min="8" max="8" width="11.28515625" style="64" bestFit="1" customWidth="1"/>
    <col min="9" max="9" width="10" style="64" bestFit="1" customWidth="1"/>
    <col min="10" max="10" width="12.42578125" style="64" customWidth="1"/>
    <col min="11" max="11" width="11" style="64" bestFit="1" customWidth="1"/>
    <col min="12" max="12" width="9.5703125" style="64" bestFit="1" customWidth="1"/>
    <col min="13" max="13" width="9.140625" style="64" bestFit="1" customWidth="1"/>
    <col min="14" max="14" width="8.85546875" style="64" customWidth="1"/>
    <col min="15" max="16" width="10" style="64" bestFit="1" customWidth="1"/>
    <col min="17" max="17" width="12" style="64" customWidth="1"/>
    <col min="18" max="19" width="8.28515625" style="64" bestFit="1" customWidth="1"/>
    <col min="20" max="20" width="8.7109375" style="64" bestFit="1" customWidth="1"/>
    <col min="21" max="21" width="8.28515625" style="64" bestFit="1" customWidth="1"/>
    <col min="22" max="23" width="10" style="64" bestFit="1" customWidth="1"/>
    <col min="24" max="24" width="11.42578125" style="64" customWidth="1"/>
    <col min="25" max="25" width="11" style="64" customWidth="1"/>
    <col min="26" max="26" width="8.28515625" style="64" bestFit="1" customWidth="1"/>
    <col min="27" max="27" width="8.7109375" style="64" bestFit="1" customWidth="1"/>
    <col min="28" max="28" width="9.28515625" style="64" customWidth="1"/>
    <col min="29" max="30" width="10" style="64" bestFit="1" customWidth="1"/>
    <col min="31" max="31" width="11.42578125" style="64" bestFit="1" customWidth="1"/>
    <col min="32" max="32" width="11.28515625" style="64" bestFit="1" customWidth="1"/>
    <col min="33" max="33" width="9.5703125" style="64" bestFit="1" customWidth="1"/>
    <col min="34" max="34" width="8.28515625" style="64" customWidth="1"/>
    <col min="35" max="35" width="0.85546875" style="64" customWidth="1"/>
    <col min="36" max="36" width="9.85546875" style="64" bestFit="1" customWidth="1"/>
    <col min="37" max="16384" width="9.140625" style="35"/>
  </cols>
  <sheetData>
    <row r="1" spans="1:36" s="11" customFormat="1" ht="26.25" customHeight="1">
      <c r="A1" s="12" t="s">
        <v>142</v>
      </c>
      <c r="B1" s="6"/>
      <c r="C1" s="7"/>
      <c r="D1" s="198"/>
      <c r="E1" s="8"/>
      <c r="F1" s="9"/>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6" s="15" customFormat="1" ht="25.5" customHeight="1">
      <c r="A2" s="12" t="s">
        <v>196</v>
      </c>
      <c r="B2" s="13"/>
      <c r="C2" s="7"/>
      <c r="D2" s="198"/>
      <c r="E2" s="8"/>
      <c r="F2" s="14"/>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row>
    <row r="3" spans="1:36" s="19" customFormat="1" ht="32.25" customHeight="1">
      <c r="A3" s="12"/>
      <c r="B3" s="16"/>
      <c r="C3" s="7"/>
      <c r="D3" s="198"/>
      <c r="E3" s="17"/>
      <c r="F3" s="211" t="s">
        <v>7</v>
      </c>
      <c r="G3" s="212"/>
      <c r="H3" s="212"/>
      <c r="I3" s="212"/>
      <c r="J3" s="212"/>
      <c r="K3" s="212"/>
      <c r="L3" s="212"/>
      <c r="M3" s="212"/>
      <c r="N3" s="212"/>
      <c r="O3" s="209" t="s">
        <v>141</v>
      </c>
      <c r="P3" s="209"/>
      <c r="Q3" s="209"/>
      <c r="R3" s="209"/>
      <c r="S3" s="209"/>
      <c r="T3" s="209"/>
      <c r="U3" s="209"/>
      <c r="V3" s="207" t="s">
        <v>141</v>
      </c>
      <c r="W3" s="208"/>
      <c r="X3" s="208"/>
      <c r="Y3" s="208"/>
      <c r="Z3" s="208"/>
      <c r="AA3" s="208"/>
      <c r="AB3" s="208"/>
      <c r="AC3" s="210" t="s">
        <v>140</v>
      </c>
      <c r="AD3" s="210"/>
      <c r="AE3" s="210"/>
      <c r="AF3" s="210"/>
      <c r="AG3" s="210"/>
      <c r="AH3" s="18"/>
      <c r="AI3" s="10"/>
      <c r="AJ3" s="169" t="s">
        <v>8</v>
      </c>
    </row>
    <row r="4" spans="1:36" s="27" customFormat="1" ht="47.25" customHeight="1">
      <c r="A4" s="66" t="s">
        <v>0</v>
      </c>
      <c r="B4" s="67" t="s">
        <v>1</v>
      </c>
      <c r="C4" s="20" t="s">
        <v>2</v>
      </c>
      <c r="D4" s="21" t="s">
        <v>3</v>
      </c>
      <c r="E4" s="22"/>
      <c r="F4" s="187" t="s">
        <v>9</v>
      </c>
      <c r="G4" s="187" t="s">
        <v>10</v>
      </c>
      <c r="H4" s="187" t="s">
        <v>11</v>
      </c>
      <c r="I4" s="205" t="s">
        <v>12</v>
      </c>
      <c r="J4" s="205" t="s">
        <v>13</v>
      </c>
      <c r="K4" s="205" t="s">
        <v>14</v>
      </c>
      <c r="L4" s="205" t="s">
        <v>15</v>
      </c>
      <c r="M4" s="205" t="s">
        <v>16</v>
      </c>
      <c r="N4" s="23" t="s">
        <v>17</v>
      </c>
      <c r="O4" s="186" t="s">
        <v>10</v>
      </c>
      <c r="P4" s="186" t="s">
        <v>12</v>
      </c>
      <c r="Q4" s="186" t="s">
        <v>13</v>
      </c>
      <c r="R4" s="186" t="s">
        <v>18</v>
      </c>
      <c r="S4" s="186" t="s">
        <v>19</v>
      </c>
      <c r="T4" s="186" t="s">
        <v>20</v>
      </c>
      <c r="U4" s="25" t="s">
        <v>17</v>
      </c>
      <c r="V4" s="185" t="s">
        <v>10</v>
      </c>
      <c r="W4" s="185" t="s">
        <v>12</v>
      </c>
      <c r="X4" s="185" t="s">
        <v>13</v>
      </c>
      <c r="Y4" s="185" t="s">
        <v>18</v>
      </c>
      <c r="Z4" s="185" t="s">
        <v>19</v>
      </c>
      <c r="AA4" s="185" t="s">
        <v>20</v>
      </c>
      <c r="AB4" s="26" t="s">
        <v>17</v>
      </c>
      <c r="AC4" s="184" t="s">
        <v>10</v>
      </c>
      <c r="AD4" s="184" t="s">
        <v>12</v>
      </c>
      <c r="AE4" s="184" t="s">
        <v>21</v>
      </c>
      <c r="AF4" s="184" t="s">
        <v>22</v>
      </c>
      <c r="AG4" s="184" t="s">
        <v>15</v>
      </c>
      <c r="AH4" s="24" t="s">
        <v>17</v>
      </c>
      <c r="AI4" s="10"/>
      <c r="AJ4" s="170" t="s">
        <v>17</v>
      </c>
    </row>
    <row r="5" spans="1:36" s="31" customFormat="1" ht="31.5" customHeight="1">
      <c r="A5" s="145"/>
      <c r="B5" s="28" t="s">
        <v>64</v>
      </c>
      <c r="C5" s="29"/>
      <c r="D5" s="199"/>
      <c r="E5" s="22"/>
      <c r="F5" s="204"/>
      <c r="G5" s="204"/>
      <c r="H5" s="204"/>
      <c r="I5" s="204"/>
      <c r="J5" s="204"/>
      <c r="K5" s="203"/>
      <c r="L5" s="204"/>
      <c r="M5" s="204"/>
      <c r="N5" s="160"/>
      <c r="O5" s="204"/>
      <c r="P5" s="204"/>
      <c r="Q5" s="204"/>
      <c r="R5" s="204"/>
      <c r="S5" s="204"/>
      <c r="T5" s="204"/>
      <c r="U5" s="151"/>
      <c r="V5" s="203"/>
      <c r="W5" s="203"/>
      <c r="X5" s="203"/>
      <c r="Y5" s="203"/>
      <c r="Z5" s="203"/>
      <c r="AA5" s="203"/>
      <c r="AB5" s="151"/>
      <c r="AC5" s="204"/>
      <c r="AD5" s="204"/>
      <c r="AE5" s="204"/>
      <c r="AF5" s="204"/>
      <c r="AG5" s="204"/>
      <c r="AH5" s="151"/>
      <c r="AI5" s="10"/>
      <c r="AJ5" s="30"/>
    </row>
    <row r="6" spans="1:36" hidden="1">
      <c r="A6" s="141"/>
      <c r="B6" s="3" t="s">
        <v>62</v>
      </c>
      <c r="C6" s="32"/>
      <c r="D6" s="200"/>
      <c r="E6" s="22"/>
      <c r="F6" s="33"/>
      <c r="G6" s="33"/>
      <c r="H6" s="33"/>
      <c r="I6" s="33"/>
      <c r="J6" s="33"/>
      <c r="K6" s="33"/>
      <c r="L6" s="33"/>
      <c r="M6" s="33"/>
      <c r="N6" s="152"/>
      <c r="O6" s="33"/>
      <c r="P6" s="33"/>
      <c r="Q6" s="33"/>
      <c r="R6" s="33"/>
      <c r="S6" s="33"/>
      <c r="T6" s="33"/>
      <c r="U6" s="152"/>
      <c r="V6" s="33"/>
      <c r="W6" s="33"/>
      <c r="X6" s="33"/>
      <c r="Y6" s="33"/>
      <c r="Z6" s="33"/>
      <c r="AA6" s="33"/>
      <c r="AB6" s="152"/>
      <c r="AC6" s="33"/>
      <c r="AD6" s="33"/>
      <c r="AE6" s="33"/>
      <c r="AF6" s="33"/>
      <c r="AG6" s="33"/>
      <c r="AH6" s="152"/>
      <c r="AI6" s="10"/>
      <c r="AJ6" s="33"/>
    </row>
    <row r="7" spans="1:36" ht="52.5" hidden="1">
      <c r="A7" s="141"/>
      <c r="B7" s="163" t="s">
        <v>102</v>
      </c>
      <c r="C7" s="32"/>
      <c r="D7" s="200"/>
      <c r="E7" s="22"/>
      <c r="F7" s="33"/>
      <c r="G7" s="33"/>
      <c r="H7" s="33"/>
      <c r="I7" s="33"/>
      <c r="J7" s="33"/>
      <c r="K7" s="33"/>
      <c r="L7" s="33"/>
      <c r="M7" s="33"/>
      <c r="N7" s="152"/>
      <c r="O7" s="33"/>
      <c r="P7" s="33"/>
      <c r="Q7" s="33"/>
      <c r="R7" s="33"/>
      <c r="S7" s="33"/>
      <c r="T7" s="33"/>
      <c r="U7" s="152"/>
      <c r="V7" s="33"/>
      <c r="W7" s="33"/>
      <c r="X7" s="33"/>
      <c r="Y7" s="33"/>
      <c r="Z7" s="33"/>
      <c r="AA7" s="33"/>
      <c r="AB7" s="152"/>
      <c r="AC7" s="33"/>
      <c r="AD7" s="33"/>
      <c r="AE7" s="33"/>
      <c r="AF7" s="33"/>
      <c r="AG7" s="33"/>
      <c r="AH7" s="152"/>
      <c r="AI7" s="10"/>
      <c r="AJ7" s="33"/>
    </row>
    <row r="8" spans="1:36" hidden="1">
      <c r="A8" s="141"/>
      <c r="B8" s="164" t="s">
        <v>47</v>
      </c>
      <c r="C8" s="32"/>
      <c r="D8" s="200"/>
      <c r="E8" s="22"/>
      <c r="F8" s="33"/>
      <c r="G8" s="33"/>
      <c r="H8" s="33"/>
      <c r="I8" s="33"/>
      <c r="J8" s="33"/>
      <c r="K8" s="33"/>
      <c r="L8" s="33"/>
      <c r="M8" s="33"/>
      <c r="N8" s="152"/>
      <c r="O8" s="33"/>
      <c r="P8" s="33"/>
      <c r="Q8" s="33"/>
      <c r="R8" s="33"/>
      <c r="S8" s="33"/>
      <c r="T8" s="33"/>
      <c r="U8" s="152"/>
      <c r="V8" s="33"/>
      <c r="W8" s="33"/>
      <c r="X8" s="33"/>
      <c r="Y8" s="33"/>
      <c r="Z8" s="33"/>
      <c r="AA8" s="33"/>
      <c r="AB8" s="152"/>
      <c r="AC8" s="33"/>
      <c r="AD8" s="33"/>
      <c r="AE8" s="33"/>
      <c r="AF8" s="33"/>
      <c r="AG8" s="33"/>
      <c r="AH8" s="152"/>
      <c r="AI8" s="10"/>
      <c r="AJ8" s="33"/>
    </row>
    <row r="9" spans="1:36" ht="52.5" hidden="1">
      <c r="A9" s="141"/>
      <c r="B9" s="163" t="s">
        <v>103</v>
      </c>
      <c r="C9" s="32"/>
      <c r="D9" s="200"/>
      <c r="E9" s="22"/>
      <c r="F9" s="33"/>
      <c r="G9" s="33"/>
      <c r="H9" s="33"/>
      <c r="I9" s="33"/>
      <c r="J9" s="33"/>
      <c r="K9" s="33"/>
      <c r="L9" s="33"/>
      <c r="M9" s="33"/>
      <c r="N9" s="152"/>
      <c r="O9" s="33"/>
      <c r="P9" s="33"/>
      <c r="Q9" s="33"/>
      <c r="R9" s="33"/>
      <c r="S9" s="33"/>
      <c r="T9" s="33"/>
      <c r="U9" s="152"/>
      <c r="V9" s="33"/>
      <c r="W9" s="33"/>
      <c r="X9" s="33"/>
      <c r="Y9" s="33"/>
      <c r="Z9" s="33"/>
      <c r="AA9" s="33"/>
      <c r="AB9" s="152"/>
      <c r="AC9" s="33"/>
      <c r="AD9" s="33"/>
      <c r="AE9" s="33"/>
      <c r="AF9" s="33"/>
      <c r="AG9" s="33"/>
      <c r="AH9" s="152"/>
      <c r="AI9" s="10"/>
      <c r="AJ9" s="33"/>
    </row>
    <row r="10" spans="1:36" ht="39.75" hidden="1">
      <c r="A10" s="141"/>
      <c r="B10" s="163" t="s">
        <v>104</v>
      </c>
      <c r="C10" s="32"/>
      <c r="D10" s="200"/>
      <c r="E10" s="22"/>
      <c r="F10" s="33"/>
      <c r="G10" s="33"/>
      <c r="H10" s="33"/>
      <c r="I10" s="33"/>
      <c r="J10" s="33"/>
      <c r="K10" s="33"/>
      <c r="L10" s="33"/>
      <c r="M10" s="33"/>
      <c r="N10" s="152"/>
      <c r="O10" s="33"/>
      <c r="P10" s="33"/>
      <c r="Q10" s="33"/>
      <c r="R10" s="33"/>
      <c r="S10" s="33"/>
      <c r="T10" s="33"/>
      <c r="U10" s="152"/>
      <c r="V10" s="33"/>
      <c r="W10" s="33"/>
      <c r="X10" s="33"/>
      <c r="Y10" s="33"/>
      <c r="Z10" s="33"/>
      <c r="AA10" s="33"/>
      <c r="AB10" s="152"/>
      <c r="AC10" s="33"/>
      <c r="AD10" s="33"/>
      <c r="AE10" s="33"/>
      <c r="AF10" s="33"/>
      <c r="AG10" s="33"/>
      <c r="AH10" s="152"/>
      <c r="AI10" s="10"/>
      <c r="AJ10" s="33"/>
    </row>
    <row r="11" spans="1:36" ht="94.5" hidden="1" customHeight="1">
      <c r="A11" s="141"/>
      <c r="B11" s="182" t="s">
        <v>119</v>
      </c>
      <c r="C11" s="32"/>
      <c r="D11" s="200"/>
      <c r="E11" s="22"/>
      <c r="F11" s="33"/>
      <c r="G11" s="33"/>
      <c r="H11" s="33"/>
      <c r="I11" s="33"/>
      <c r="J11" s="33"/>
      <c r="K11" s="33"/>
      <c r="L11" s="33"/>
      <c r="M11" s="33"/>
      <c r="N11" s="152"/>
      <c r="O11" s="33"/>
      <c r="P11" s="33"/>
      <c r="Q11" s="33"/>
      <c r="R11" s="33"/>
      <c r="S11" s="33"/>
      <c r="T11" s="33"/>
      <c r="U11" s="152"/>
      <c r="V11" s="33"/>
      <c r="W11" s="33"/>
      <c r="X11" s="33"/>
      <c r="Y11" s="33"/>
      <c r="Z11" s="33"/>
      <c r="AA11" s="33"/>
      <c r="AB11" s="152"/>
      <c r="AC11" s="33"/>
      <c r="AD11" s="33"/>
      <c r="AE11" s="33"/>
      <c r="AF11" s="33"/>
      <c r="AG11" s="33"/>
      <c r="AH11" s="152"/>
      <c r="AI11" s="10"/>
      <c r="AJ11" s="33"/>
    </row>
    <row r="12" spans="1:36" hidden="1">
      <c r="A12" s="141"/>
      <c r="B12" s="164" t="s">
        <v>118</v>
      </c>
      <c r="C12" s="32"/>
      <c r="D12" s="200"/>
      <c r="E12" s="22"/>
      <c r="F12" s="33"/>
      <c r="G12" s="33"/>
      <c r="H12" s="33"/>
      <c r="I12" s="33"/>
      <c r="J12" s="33"/>
      <c r="K12" s="33"/>
      <c r="L12" s="33"/>
      <c r="M12" s="33"/>
      <c r="N12" s="152"/>
      <c r="O12" s="33"/>
      <c r="P12" s="33"/>
      <c r="Q12" s="33"/>
      <c r="R12" s="33"/>
      <c r="S12" s="33"/>
      <c r="T12" s="33"/>
      <c r="U12" s="152"/>
      <c r="V12" s="33"/>
      <c r="W12" s="33"/>
      <c r="X12" s="33"/>
      <c r="Y12" s="33"/>
      <c r="Z12" s="33"/>
      <c r="AA12" s="33"/>
      <c r="AB12" s="152"/>
      <c r="AC12" s="33"/>
      <c r="AD12" s="33"/>
      <c r="AE12" s="33"/>
      <c r="AF12" s="33"/>
      <c r="AG12" s="33"/>
      <c r="AH12" s="152"/>
      <c r="AI12" s="10"/>
      <c r="AJ12" s="33"/>
    </row>
    <row r="13" spans="1:36" ht="27" hidden="1">
      <c r="A13" s="141"/>
      <c r="B13" s="163" t="s">
        <v>28</v>
      </c>
      <c r="C13" s="32"/>
      <c r="D13" s="200"/>
      <c r="E13" s="22"/>
      <c r="F13" s="33"/>
      <c r="G13" s="33"/>
      <c r="H13" s="33"/>
      <c r="I13" s="33"/>
      <c r="J13" s="33"/>
      <c r="K13" s="33"/>
      <c r="L13" s="33"/>
      <c r="M13" s="33"/>
      <c r="N13" s="152"/>
      <c r="O13" s="33"/>
      <c r="P13" s="33"/>
      <c r="Q13" s="33"/>
      <c r="R13" s="33"/>
      <c r="S13" s="33"/>
      <c r="T13" s="33"/>
      <c r="U13" s="152"/>
      <c r="V13" s="33"/>
      <c r="W13" s="33"/>
      <c r="X13" s="33"/>
      <c r="Y13" s="33"/>
      <c r="Z13" s="33"/>
      <c r="AA13" s="33"/>
      <c r="AB13" s="152"/>
      <c r="AC13" s="33"/>
      <c r="AD13" s="33"/>
      <c r="AE13" s="33"/>
      <c r="AF13" s="33"/>
      <c r="AG13" s="33"/>
      <c r="AH13" s="152"/>
      <c r="AI13" s="10"/>
      <c r="AJ13" s="33"/>
    </row>
    <row r="14" spans="1:36" ht="52.5" hidden="1">
      <c r="A14" s="141"/>
      <c r="B14" s="163" t="s">
        <v>86</v>
      </c>
      <c r="C14" s="32"/>
      <c r="D14" s="200"/>
      <c r="E14" s="22"/>
      <c r="F14" s="33"/>
      <c r="G14" s="33"/>
      <c r="H14" s="33"/>
      <c r="I14" s="33"/>
      <c r="J14" s="33"/>
      <c r="K14" s="33"/>
      <c r="L14" s="33"/>
      <c r="M14" s="33"/>
      <c r="N14" s="152"/>
      <c r="O14" s="33"/>
      <c r="P14" s="33"/>
      <c r="Q14" s="33"/>
      <c r="R14" s="33"/>
      <c r="S14" s="33"/>
      <c r="T14" s="33"/>
      <c r="U14" s="152"/>
      <c r="V14" s="33"/>
      <c r="W14" s="33"/>
      <c r="X14" s="33"/>
      <c r="Y14" s="33"/>
      <c r="Z14" s="33"/>
      <c r="AA14" s="33"/>
      <c r="AB14" s="152"/>
      <c r="AC14" s="33"/>
      <c r="AD14" s="33"/>
      <c r="AE14" s="33"/>
      <c r="AF14" s="33"/>
      <c r="AG14" s="33"/>
      <c r="AH14" s="152"/>
      <c r="AI14" s="10"/>
      <c r="AJ14" s="33"/>
    </row>
    <row r="15" spans="1:36" ht="27" hidden="1">
      <c r="A15" s="141"/>
      <c r="B15" s="163" t="s">
        <v>84</v>
      </c>
      <c r="C15" s="32"/>
      <c r="D15" s="200"/>
      <c r="E15" s="22"/>
      <c r="F15" s="33"/>
      <c r="G15" s="33"/>
      <c r="H15" s="33"/>
      <c r="I15" s="33"/>
      <c r="J15" s="33"/>
      <c r="K15" s="33"/>
      <c r="L15" s="33"/>
      <c r="M15" s="33"/>
      <c r="N15" s="152"/>
      <c r="O15" s="33"/>
      <c r="P15" s="33"/>
      <c r="Q15" s="33"/>
      <c r="R15" s="33"/>
      <c r="S15" s="33"/>
      <c r="T15" s="33"/>
      <c r="U15" s="152"/>
      <c r="V15" s="33"/>
      <c r="W15" s="33"/>
      <c r="X15" s="33"/>
      <c r="Y15" s="33"/>
      <c r="Z15" s="33"/>
      <c r="AA15" s="33"/>
      <c r="AB15" s="152"/>
      <c r="AC15" s="33"/>
      <c r="AD15" s="33"/>
      <c r="AE15" s="33"/>
      <c r="AF15" s="33"/>
      <c r="AG15" s="33"/>
      <c r="AH15" s="152"/>
      <c r="AI15" s="10"/>
      <c r="AJ15" s="33"/>
    </row>
    <row r="16" spans="1:36" ht="27" hidden="1">
      <c r="A16" s="141"/>
      <c r="B16" s="163" t="s">
        <v>85</v>
      </c>
      <c r="C16" s="32"/>
      <c r="D16" s="200"/>
      <c r="E16" s="22"/>
      <c r="F16" s="33"/>
      <c r="G16" s="33"/>
      <c r="H16" s="33"/>
      <c r="I16" s="33"/>
      <c r="J16" s="33"/>
      <c r="K16" s="33"/>
      <c r="L16" s="33"/>
      <c r="M16" s="33"/>
      <c r="N16" s="152"/>
      <c r="O16" s="33"/>
      <c r="P16" s="33"/>
      <c r="Q16" s="33"/>
      <c r="R16" s="33"/>
      <c r="S16" s="33"/>
      <c r="T16" s="33"/>
      <c r="U16" s="152"/>
      <c r="V16" s="33"/>
      <c r="W16" s="33"/>
      <c r="X16" s="33"/>
      <c r="Y16" s="33"/>
      <c r="Z16" s="33"/>
      <c r="AA16" s="33"/>
      <c r="AB16" s="152"/>
      <c r="AC16" s="33"/>
      <c r="AD16" s="33"/>
      <c r="AE16" s="33"/>
      <c r="AF16" s="33"/>
      <c r="AG16" s="33"/>
      <c r="AH16" s="152"/>
      <c r="AI16" s="10"/>
      <c r="AJ16" s="33"/>
    </row>
    <row r="17" spans="1:45" ht="27" hidden="1">
      <c r="A17" s="141"/>
      <c r="B17" s="163" t="s">
        <v>87</v>
      </c>
      <c r="C17" s="32"/>
      <c r="D17" s="200"/>
      <c r="E17" s="22"/>
      <c r="F17" s="33"/>
      <c r="G17" s="33"/>
      <c r="H17" s="33"/>
      <c r="I17" s="33"/>
      <c r="J17" s="33"/>
      <c r="K17" s="33"/>
      <c r="L17" s="33"/>
      <c r="M17" s="33"/>
      <c r="N17" s="152"/>
      <c r="O17" s="33"/>
      <c r="P17" s="33"/>
      <c r="Q17" s="33"/>
      <c r="R17" s="33"/>
      <c r="S17" s="33"/>
      <c r="T17" s="33"/>
      <c r="U17" s="152"/>
      <c r="V17" s="33"/>
      <c r="W17" s="33"/>
      <c r="X17" s="33"/>
      <c r="Y17" s="33"/>
      <c r="Z17" s="33"/>
      <c r="AA17" s="33"/>
      <c r="AB17" s="152"/>
      <c r="AC17" s="33"/>
      <c r="AD17" s="33"/>
      <c r="AE17" s="33"/>
      <c r="AF17" s="33"/>
      <c r="AG17" s="33"/>
      <c r="AH17" s="152"/>
      <c r="AI17" s="10"/>
      <c r="AJ17" s="33"/>
    </row>
    <row r="18" spans="1:45" hidden="1">
      <c r="A18" s="141"/>
      <c r="B18" s="163" t="s">
        <v>88</v>
      </c>
      <c r="C18" s="32"/>
      <c r="D18" s="200"/>
      <c r="E18" s="22"/>
      <c r="F18" s="33"/>
      <c r="G18" s="33"/>
      <c r="H18" s="33"/>
      <c r="I18" s="33"/>
      <c r="J18" s="33"/>
      <c r="K18" s="33"/>
      <c r="L18" s="33"/>
      <c r="M18" s="33"/>
      <c r="N18" s="152"/>
      <c r="O18" s="33"/>
      <c r="P18" s="33"/>
      <c r="Q18" s="33"/>
      <c r="R18" s="33"/>
      <c r="S18" s="33"/>
      <c r="T18" s="33"/>
      <c r="U18" s="152"/>
      <c r="V18" s="33"/>
      <c r="W18" s="33"/>
      <c r="X18" s="33"/>
      <c r="Y18" s="33"/>
      <c r="Z18" s="33"/>
      <c r="AA18" s="33"/>
      <c r="AB18" s="152"/>
      <c r="AC18" s="33"/>
      <c r="AD18" s="33"/>
      <c r="AE18" s="33"/>
      <c r="AF18" s="33"/>
      <c r="AG18" s="33"/>
      <c r="AH18" s="152"/>
      <c r="AI18" s="10"/>
      <c r="AJ18" s="33"/>
    </row>
    <row r="19" spans="1:45" ht="27" hidden="1">
      <c r="A19" s="141"/>
      <c r="B19" s="163" t="s">
        <v>89</v>
      </c>
      <c r="C19" s="32"/>
      <c r="D19" s="200"/>
      <c r="E19" s="22"/>
      <c r="F19" s="33"/>
      <c r="G19" s="33"/>
      <c r="H19" s="33"/>
      <c r="I19" s="33"/>
      <c r="J19" s="33"/>
      <c r="K19" s="33"/>
      <c r="L19" s="33"/>
      <c r="M19" s="33"/>
      <c r="N19" s="152"/>
      <c r="O19" s="33"/>
      <c r="P19" s="33"/>
      <c r="Q19" s="33"/>
      <c r="R19" s="33"/>
      <c r="S19" s="33"/>
      <c r="T19" s="33"/>
      <c r="U19" s="152"/>
      <c r="V19" s="33"/>
      <c r="W19" s="33"/>
      <c r="X19" s="33"/>
      <c r="Y19" s="33"/>
      <c r="Z19" s="33"/>
      <c r="AA19" s="33"/>
      <c r="AB19" s="152"/>
      <c r="AC19" s="33"/>
      <c r="AD19" s="33"/>
      <c r="AE19" s="33"/>
      <c r="AF19" s="33"/>
      <c r="AG19" s="33"/>
      <c r="AH19" s="152"/>
      <c r="AI19" s="10"/>
      <c r="AJ19" s="33"/>
    </row>
    <row r="20" spans="1:45" ht="27" hidden="1">
      <c r="A20" s="141"/>
      <c r="B20" s="163" t="s">
        <v>90</v>
      </c>
      <c r="C20" s="32"/>
      <c r="D20" s="200"/>
      <c r="E20" s="22"/>
      <c r="F20" s="33"/>
      <c r="G20" s="33"/>
      <c r="H20" s="33"/>
      <c r="I20" s="33"/>
      <c r="J20" s="33"/>
      <c r="K20" s="33"/>
      <c r="L20" s="33"/>
      <c r="M20" s="33"/>
      <c r="N20" s="152"/>
      <c r="O20" s="33"/>
      <c r="P20" s="33"/>
      <c r="Q20" s="33"/>
      <c r="R20" s="33"/>
      <c r="S20" s="33"/>
      <c r="T20" s="33"/>
      <c r="U20" s="152"/>
      <c r="V20" s="33"/>
      <c r="W20" s="33"/>
      <c r="X20" s="33"/>
      <c r="Y20" s="33"/>
      <c r="Z20" s="33"/>
      <c r="AA20" s="33"/>
      <c r="AB20" s="152"/>
      <c r="AC20" s="33"/>
      <c r="AD20" s="33"/>
      <c r="AE20" s="33"/>
      <c r="AF20" s="33"/>
      <c r="AG20" s="33"/>
      <c r="AH20" s="152"/>
      <c r="AI20" s="10"/>
      <c r="AJ20" s="33"/>
    </row>
    <row r="21" spans="1:45" ht="27" hidden="1">
      <c r="A21" s="141"/>
      <c r="B21" s="163" t="s">
        <v>117</v>
      </c>
      <c r="C21" s="32"/>
      <c r="D21" s="200"/>
      <c r="E21" s="22"/>
      <c r="F21" s="33"/>
      <c r="G21" s="33"/>
      <c r="H21" s="33"/>
      <c r="I21" s="33"/>
      <c r="J21" s="33"/>
      <c r="K21" s="33"/>
      <c r="L21" s="33"/>
      <c r="M21" s="33"/>
      <c r="N21" s="152"/>
      <c r="O21" s="33"/>
      <c r="P21" s="33"/>
      <c r="Q21" s="33"/>
      <c r="R21" s="33"/>
      <c r="S21" s="33"/>
      <c r="T21" s="33"/>
      <c r="U21" s="152"/>
      <c r="V21" s="33"/>
      <c r="W21" s="33"/>
      <c r="X21" s="33"/>
      <c r="Y21" s="33"/>
      <c r="Z21" s="33"/>
      <c r="AA21" s="33"/>
      <c r="AB21" s="152"/>
      <c r="AC21" s="33"/>
      <c r="AD21" s="33"/>
      <c r="AE21" s="33"/>
      <c r="AF21" s="33"/>
      <c r="AG21" s="33"/>
      <c r="AH21" s="152"/>
      <c r="AI21" s="10"/>
      <c r="AJ21" s="33"/>
    </row>
    <row r="22" spans="1:45" s="34" customFormat="1" ht="27" hidden="1">
      <c r="A22" s="141"/>
      <c r="B22" s="163" t="s">
        <v>91</v>
      </c>
      <c r="C22" s="32"/>
      <c r="D22" s="200"/>
      <c r="E22" s="22"/>
      <c r="F22" s="33"/>
      <c r="G22" s="33"/>
      <c r="H22" s="33"/>
      <c r="I22" s="33"/>
      <c r="J22" s="33"/>
      <c r="K22" s="33"/>
      <c r="L22" s="33"/>
      <c r="M22" s="33"/>
      <c r="N22" s="152"/>
      <c r="O22" s="33"/>
      <c r="P22" s="33"/>
      <c r="Q22" s="33"/>
      <c r="R22" s="33"/>
      <c r="S22" s="33"/>
      <c r="T22" s="33"/>
      <c r="U22" s="152"/>
      <c r="V22" s="33"/>
      <c r="W22" s="33"/>
      <c r="X22" s="33"/>
      <c r="Y22" s="33"/>
      <c r="Z22" s="33"/>
      <c r="AA22" s="33"/>
      <c r="AB22" s="152"/>
      <c r="AC22" s="33"/>
      <c r="AD22" s="33"/>
      <c r="AE22" s="33"/>
      <c r="AF22" s="33"/>
      <c r="AG22" s="33"/>
      <c r="AH22" s="152"/>
      <c r="AI22" s="10"/>
      <c r="AJ22" s="33"/>
      <c r="AK22" s="35"/>
      <c r="AL22" s="35"/>
      <c r="AM22" s="35"/>
      <c r="AN22" s="35"/>
      <c r="AO22" s="35"/>
      <c r="AP22" s="35"/>
      <c r="AQ22" s="35"/>
      <c r="AR22" s="35"/>
      <c r="AS22" s="35"/>
    </row>
    <row r="23" spans="1:45" s="34" customFormat="1" ht="27" hidden="1">
      <c r="A23" s="141"/>
      <c r="B23" s="163" t="s">
        <v>92</v>
      </c>
      <c r="C23" s="32"/>
      <c r="D23" s="200"/>
      <c r="E23" s="22"/>
      <c r="F23" s="33"/>
      <c r="G23" s="33"/>
      <c r="H23" s="33"/>
      <c r="I23" s="33"/>
      <c r="J23" s="33"/>
      <c r="K23" s="33"/>
      <c r="L23" s="33"/>
      <c r="M23" s="33"/>
      <c r="N23" s="152"/>
      <c r="O23" s="33"/>
      <c r="P23" s="33"/>
      <c r="Q23" s="33"/>
      <c r="R23" s="33"/>
      <c r="S23" s="33"/>
      <c r="T23" s="33"/>
      <c r="U23" s="152"/>
      <c r="V23" s="33"/>
      <c r="W23" s="33"/>
      <c r="X23" s="33"/>
      <c r="Y23" s="33"/>
      <c r="Z23" s="33"/>
      <c r="AA23" s="33"/>
      <c r="AB23" s="152"/>
      <c r="AC23" s="33"/>
      <c r="AD23" s="33"/>
      <c r="AE23" s="33"/>
      <c r="AF23" s="33"/>
      <c r="AG23" s="33"/>
      <c r="AH23" s="152"/>
      <c r="AI23" s="10"/>
      <c r="AJ23" s="33"/>
      <c r="AK23" s="35"/>
      <c r="AL23" s="35"/>
      <c r="AM23" s="35"/>
      <c r="AN23" s="35"/>
      <c r="AO23" s="35"/>
      <c r="AP23" s="35"/>
      <c r="AQ23" s="35"/>
      <c r="AR23" s="35"/>
      <c r="AS23" s="35"/>
    </row>
    <row r="24" spans="1:45" s="34" customFormat="1" ht="27" hidden="1">
      <c r="A24" s="141"/>
      <c r="B24" s="163" t="s">
        <v>93</v>
      </c>
      <c r="C24" s="32"/>
      <c r="D24" s="200"/>
      <c r="E24" s="22"/>
      <c r="F24" s="33"/>
      <c r="G24" s="33"/>
      <c r="H24" s="33"/>
      <c r="I24" s="33"/>
      <c r="J24" s="33"/>
      <c r="K24" s="33"/>
      <c r="L24" s="33"/>
      <c r="M24" s="33"/>
      <c r="N24" s="152"/>
      <c r="O24" s="33"/>
      <c r="P24" s="33"/>
      <c r="Q24" s="33"/>
      <c r="R24" s="33"/>
      <c r="S24" s="33"/>
      <c r="T24" s="33"/>
      <c r="U24" s="152"/>
      <c r="V24" s="33"/>
      <c r="W24" s="33"/>
      <c r="X24" s="33"/>
      <c r="Y24" s="33"/>
      <c r="Z24" s="33"/>
      <c r="AA24" s="33"/>
      <c r="AB24" s="152"/>
      <c r="AC24" s="33"/>
      <c r="AD24" s="33"/>
      <c r="AE24" s="33"/>
      <c r="AF24" s="33"/>
      <c r="AG24" s="33"/>
      <c r="AH24" s="152"/>
      <c r="AI24" s="10"/>
      <c r="AJ24" s="33"/>
      <c r="AK24" s="35"/>
      <c r="AL24" s="35"/>
      <c r="AM24" s="35"/>
      <c r="AN24" s="35"/>
      <c r="AO24" s="35"/>
      <c r="AP24" s="35"/>
      <c r="AQ24" s="35"/>
      <c r="AR24" s="35"/>
      <c r="AS24" s="35"/>
    </row>
    <row r="25" spans="1:45" ht="27" hidden="1">
      <c r="A25" s="141"/>
      <c r="B25" s="163" t="s">
        <v>105</v>
      </c>
      <c r="C25" s="32"/>
      <c r="D25" s="200"/>
      <c r="E25" s="22"/>
      <c r="F25" s="33"/>
      <c r="G25" s="33"/>
      <c r="H25" s="33"/>
      <c r="I25" s="33"/>
      <c r="J25" s="33"/>
      <c r="K25" s="33"/>
      <c r="L25" s="33"/>
      <c r="M25" s="33"/>
      <c r="N25" s="152"/>
      <c r="O25" s="33"/>
      <c r="P25" s="33"/>
      <c r="Q25" s="33"/>
      <c r="R25" s="33"/>
      <c r="S25" s="33"/>
      <c r="T25" s="33"/>
      <c r="U25" s="152"/>
      <c r="V25" s="33"/>
      <c r="W25" s="33"/>
      <c r="X25" s="33"/>
      <c r="Y25" s="33"/>
      <c r="Z25" s="33"/>
      <c r="AA25" s="33"/>
      <c r="AB25" s="152"/>
      <c r="AC25" s="33"/>
      <c r="AD25" s="33"/>
      <c r="AE25" s="33"/>
      <c r="AF25" s="33"/>
      <c r="AG25" s="33"/>
      <c r="AH25" s="152"/>
      <c r="AI25" s="10"/>
      <c r="AJ25" s="33"/>
    </row>
    <row r="26" spans="1:45" ht="27" hidden="1">
      <c r="A26" s="141"/>
      <c r="B26" s="163" t="s">
        <v>106</v>
      </c>
      <c r="C26" s="32"/>
      <c r="D26" s="200"/>
      <c r="E26" s="22"/>
      <c r="F26" s="33"/>
      <c r="G26" s="33"/>
      <c r="H26" s="33"/>
      <c r="I26" s="33"/>
      <c r="J26" s="33"/>
      <c r="K26" s="33"/>
      <c r="L26" s="33"/>
      <c r="M26" s="33"/>
      <c r="N26" s="152"/>
      <c r="O26" s="33"/>
      <c r="P26" s="33"/>
      <c r="Q26" s="33"/>
      <c r="R26" s="33"/>
      <c r="S26" s="33"/>
      <c r="T26" s="33"/>
      <c r="U26" s="152"/>
      <c r="V26" s="33"/>
      <c r="W26" s="33"/>
      <c r="X26" s="33"/>
      <c r="Y26" s="33"/>
      <c r="Z26" s="33"/>
      <c r="AA26" s="33"/>
      <c r="AB26" s="152"/>
      <c r="AC26" s="33"/>
      <c r="AD26" s="33"/>
      <c r="AE26" s="33"/>
      <c r="AF26" s="33"/>
      <c r="AG26" s="33"/>
      <c r="AH26" s="152"/>
      <c r="AI26" s="10"/>
      <c r="AJ26" s="33"/>
    </row>
    <row r="27" spans="1:45" hidden="1">
      <c r="A27" s="141"/>
      <c r="B27" s="163" t="s">
        <v>94</v>
      </c>
      <c r="C27" s="32"/>
      <c r="D27" s="200"/>
      <c r="E27" s="22"/>
      <c r="F27" s="33"/>
      <c r="G27" s="33"/>
      <c r="H27" s="33"/>
      <c r="I27" s="33"/>
      <c r="J27" s="33"/>
      <c r="K27" s="33"/>
      <c r="L27" s="33"/>
      <c r="M27" s="33"/>
      <c r="N27" s="152"/>
      <c r="O27" s="33"/>
      <c r="P27" s="33"/>
      <c r="Q27" s="33"/>
      <c r="R27" s="33"/>
      <c r="S27" s="33"/>
      <c r="T27" s="33"/>
      <c r="U27" s="152"/>
      <c r="V27" s="33"/>
      <c r="W27" s="33"/>
      <c r="X27" s="33"/>
      <c r="Y27" s="33"/>
      <c r="Z27" s="33"/>
      <c r="AA27" s="33"/>
      <c r="AB27" s="152"/>
      <c r="AC27" s="33"/>
      <c r="AD27" s="33"/>
      <c r="AE27" s="33"/>
      <c r="AF27" s="33"/>
      <c r="AG27" s="33"/>
      <c r="AH27" s="152"/>
      <c r="AI27" s="10"/>
      <c r="AJ27" s="33"/>
    </row>
    <row r="28" spans="1:45" hidden="1">
      <c r="A28" s="141"/>
      <c r="B28" s="163" t="s">
        <v>95</v>
      </c>
      <c r="C28" s="32"/>
      <c r="D28" s="200"/>
      <c r="E28" s="22"/>
      <c r="F28" s="33"/>
      <c r="G28" s="33"/>
      <c r="H28" s="33"/>
      <c r="I28" s="33"/>
      <c r="J28" s="33"/>
      <c r="K28" s="33"/>
      <c r="L28" s="33"/>
      <c r="M28" s="33"/>
      <c r="N28" s="152"/>
      <c r="O28" s="33"/>
      <c r="P28" s="33"/>
      <c r="Q28" s="33"/>
      <c r="R28" s="33"/>
      <c r="S28" s="33"/>
      <c r="T28" s="33"/>
      <c r="U28" s="152"/>
      <c r="V28" s="33"/>
      <c r="W28" s="33"/>
      <c r="X28" s="33"/>
      <c r="Y28" s="33"/>
      <c r="Z28" s="33"/>
      <c r="AA28" s="33"/>
      <c r="AB28" s="152"/>
      <c r="AC28" s="33"/>
      <c r="AD28" s="33"/>
      <c r="AE28" s="33"/>
      <c r="AF28" s="33"/>
      <c r="AG28" s="33"/>
      <c r="AH28" s="152"/>
      <c r="AI28" s="10"/>
      <c r="AJ28" s="33"/>
    </row>
    <row r="29" spans="1:45" ht="21" hidden="1" customHeight="1">
      <c r="A29" s="141"/>
      <c r="B29" s="164" t="s">
        <v>29</v>
      </c>
      <c r="C29" s="32"/>
      <c r="D29" s="200"/>
      <c r="E29" s="22"/>
      <c r="F29" s="33"/>
      <c r="G29" s="33"/>
      <c r="H29" s="33"/>
      <c r="I29" s="33"/>
      <c r="J29" s="33"/>
      <c r="K29" s="33"/>
      <c r="L29" s="33"/>
      <c r="M29" s="33"/>
      <c r="N29" s="152"/>
      <c r="O29" s="33"/>
      <c r="P29" s="33"/>
      <c r="Q29" s="33"/>
      <c r="R29" s="33"/>
      <c r="S29" s="33"/>
      <c r="T29" s="33"/>
      <c r="U29" s="152"/>
      <c r="V29" s="33"/>
      <c r="W29" s="33"/>
      <c r="X29" s="33"/>
      <c r="Y29" s="33"/>
      <c r="Z29" s="33"/>
      <c r="AA29" s="33"/>
      <c r="AB29" s="152"/>
      <c r="AC29" s="33"/>
      <c r="AD29" s="33"/>
      <c r="AE29" s="33"/>
      <c r="AF29" s="33"/>
      <c r="AG29" s="33"/>
      <c r="AH29" s="152"/>
      <c r="AI29" s="10"/>
      <c r="AJ29" s="33"/>
    </row>
    <row r="30" spans="1:45" ht="102.75" hidden="1" customHeight="1">
      <c r="A30" s="141"/>
      <c r="B30" s="163" t="s">
        <v>116</v>
      </c>
      <c r="C30" s="32"/>
      <c r="D30" s="200"/>
      <c r="E30" s="22"/>
      <c r="F30" s="33"/>
      <c r="G30" s="33"/>
      <c r="H30" s="33"/>
      <c r="I30" s="33"/>
      <c r="J30" s="33"/>
      <c r="K30" s="33"/>
      <c r="L30" s="33"/>
      <c r="M30" s="33"/>
      <c r="N30" s="152"/>
      <c r="O30" s="33"/>
      <c r="P30" s="33"/>
      <c r="Q30" s="33"/>
      <c r="R30" s="33"/>
      <c r="S30" s="33"/>
      <c r="T30" s="33"/>
      <c r="U30" s="152"/>
      <c r="V30" s="33"/>
      <c r="W30" s="33"/>
      <c r="X30" s="33"/>
      <c r="Y30" s="33"/>
      <c r="Z30" s="33"/>
      <c r="AA30" s="33"/>
      <c r="AB30" s="152"/>
      <c r="AC30" s="33"/>
      <c r="AD30" s="33"/>
      <c r="AE30" s="33"/>
      <c r="AF30" s="33"/>
      <c r="AG30" s="33"/>
      <c r="AH30" s="152"/>
      <c r="AI30" s="10"/>
      <c r="AJ30" s="33"/>
    </row>
    <row r="31" spans="1:45" ht="24.75" hidden="1" customHeight="1">
      <c r="A31" s="141"/>
      <c r="B31" s="164" t="s">
        <v>82</v>
      </c>
      <c r="C31" s="32"/>
      <c r="D31" s="200"/>
      <c r="E31" s="22"/>
      <c r="F31" s="33"/>
      <c r="G31" s="33"/>
      <c r="H31" s="33"/>
      <c r="I31" s="33"/>
      <c r="J31" s="33"/>
      <c r="K31" s="33"/>
      <c r="L31" s="33"/>
      <c r="M31" s="33"/>
      <c r="N31" s="152"/>
      <c r="O31" s="33"/>
      <c r="P31" s="33"/>
      <c r="Q31" s="33"/>
      <c r="R31" s="33"/>
      <c r="S31" s="33"/>
      <c r="T31" s="33"/>
      <c r="U31" s="152"/>
      <c r="V31" s="33"/>
      <c r="W31" s="33"/>
      <c r="X31" s="33"/>
      <c r="Y31" s="33"/>
      <c r="Z31" s="33"/>
      <c r="AA31" s="33"/>
      <c r="AB31" s="152"/>
      <c r="AC31" s="33"/>
      <c r="AD31" s="33"/>
      <c r="AE31" s="33"/>
      <c r="AF31" s="33"/>
      <c r="AG31" s="33"/>
      <c r="AH31" s="152"/>
      <c r="AI31" s="10"/>
      <c r="AJ31" s="33"/>
    </row>
    <row r="32" spans="1:45" ht="54.75" hidden="1" customHeight="1">
      <c r="A32" s="141"/>
      <c r="B32" s="181" t="s">
        <v>115</v>
      </c>
      <c r="C32" s="32"/>
      <c r="D32" s="200"/>
      <c r="E32" s="22"/>
      <c r="F32" s="33"/>
      <c r="G32" s="33"/>
      <c r="H32" s="33"/>
      <c r="I32" s="33"/>
      <c r="J32" s="33"/>
      <c r="K32" s="33"/>
      <c r="L32" s="33"/>
      <c r="M32" s="33"/>
      <c r="N32" s="152"/>
      <c r="O32" s="33"/>
      <c r="P32" s="33"/>
      <c r="Q32" s="33"/>
      <c r="R32" s="33"/>
      <c r="S32" s="33"/>
      <c r="T32" s="33"/>
      <c r="U32" s="152"/>
      <c r="V32" s="33"/>
      <c r="W32" s="33"/>
      <c r="X32" s="33"/>
      <c r="Y32" s="33"/>
      <c r="Z32" s="33"/>
      <c r="AA32" s="33"/>
      <c r="AB32" s="152"/>
      <c r="AC32" s="33"/>
      <c r="AD32" s="33"/>
      <c r="AE32" s="33"/>
      <c r="AF32" s="33"/>
      <c r="AG32" s="33"/>
      <c r="AH32" s="152"/>
      <c r="AI32" s="10"/>
      <c r="AJ32" s="33"/>
    </row>
    <row r="33" spans="1:36" hidden="1">
      <c r="A33" s="141"/>
      <c r="B33" s="164" t="s">
        <v>30</v>
      </c>
      <c r="C33" s="32"/>
      <c r="D33" s="200"/>
      <c r="E33" s="22"/>
      <c r="F33" s="33"/>
      <c r="G33" s="33"/>
      <c r="H33" s="33"/>
      <c r="I33" s="33"/>
      <c r="J33" s="33"/>
      <c r="K33" s="33"/>
      <c r="L33" s="33"/>
      <c r="M33" s="33"/>
      <c r="N33" s="152"/>
      <c r="O33" s="33"/>
      <c r="P33" s="33"/>
      <c r="Q33" s="33"/>
      <c r="R33" s="33"/>
      <c r="S33" s="33"/>
      <c r="T33" s="33"/>
      <c r="U33" s="152"/>
      <c r="V33" s="33"/>
      <c r="W33" s="33"/>
      <c r="X33" s="33"/>
      <c r="Y33" s="33"/>
      <c r="Z33" s="33"/>
      <c r="AA33" s="33"/>
      <c r="AB33" s="152"/>
      <c r="AC33" s="33"/>
      <c r="AD33" s="33"/>
      <c r="AE33" s="33"/>
      <c r="AF33" s="33"/>
      <c r="AG33" s="33"/>
      <c r="AH33" s="152"/>
      <c r="AI33" s="10"/>
      <c r="AJ33" s="33"/>
    </row>
    <row r="34" spans="1:36" ht="52.5" hidden="1">
      <c r="A34" s="141"/>
      <c r="B34" s="163" t="s">
        <v>114</v>
      </c>
      <c r="C34" s="32"/>
      <c r="D34" s="200"/>
      <c r="E34" s="22"/>
      <c r="F34" s="33"/>
      <c r="G34" s="33"/>
      <c r="H34" s="33"/>
      <c r="I34" s="33"/>
      <c r="J34" s="33"/>
      <c r="K34" s="33"/>
      <c r="L34" s="33"/>
      <c r="M34" s="33"/>
      <c r="N34" s="152"/>
      <c r="O34" s="33"/>
      <c r="P34" s="33"/>
      <c r="Q34" s="33"/>
      <c r="R34" s="33"/>
      <c r="S34" s="33"/>
      <c r="T34" s="33"/>
      <c r="U34" s="152"/>
      <c r="V34" s="33"/>
      <c r="W34" s="33"/>
      <c r="X34" s="33"/>
      <c r="Y34" s="33"/>
      <c r="Z34" s="33"/>
      <c r="AA34" s="33"/>
      <c r="AB34" s="152"/>
      <c r="AC34" s="33"/>
      <c r="AD34" s="33"/>
      <c r="AE34" s="33"/>
      <c r="AF34" s="33"/>
      <c r="AG34" s="33"/>
      <c r="AH34" s="152"/>
      <c r="AI34" s="10"/>
      <c r="AJ34" s="33"/>
    </row>
    <row r="35" spans="1:36" ht="66.75" hidden="1" customHeight="1">
      <c r="A35" s="141"/>
      <c r="B35" s="163" t="s">
        <v>107</v>
      </c>
      <c r="C35" s="32"/>
      <c r="D35" s="200"/>
      <c r="E35" s="22"/>
      <c r="F35" s="33"/>
      <c r="G35" s="33"/>
      <c r="H35" s="33"/>
      <c r="I35" s="33"/>
      <c r="J35" s="33"/>
      <c r="K35" s="33"/>
      <c r="L35" s="33"/>
      <c r="M35" s="33"/>
      <c r="N35" s="152"/>
      <c r="O35" s="33"/>
      <c r="P35" s="33"/>
      <c r="Q35" s="33"/>
      <c r="R35" s="33"/>
      <c r="S35" s="33"/>
      <c r="T35" s="33"/>
      <c r="U35" s="152"/>
      <c r="V35" s="33"/>
      <c r="W35" s="33"/>
      <c r="X35" s="33"/>
      <c r="Y35" s="33"/>
      <c r="Z35" s="33"/>
      <c r="AA35" s="33"/>
      <c r="AB35" s="152"/>
      <c r="AC35" s="33"/>
      <c r="AD35" s="33"/>
      <c r="AE35" s="33"/>
      <c r="AF35" s="33"/>
      <c r="AG35" s="33"/>
      <c r="AH35" s="152"/>
      <c r="AI35" s="10"/>
      <c r="AJ35" s="33"/>
    </row>
    <row r="36" spans="1:36" ht="27" hidden="1">
      <c r="A36" s="141"/>
      <c r="B36" s="163" t="s">
        <v>96</v>
      </c>
      <c r="C36" s="32"/>
      <c r="D36" s="200"/>
      <c r="E36" s="22"/>
      <c r="F36" s="33"/>
      <c r="G36" s="33"/>
      <c r="H36" s="33"/>
      <c r="I36" s="33"/>
      <c r="J36" s="33"/>
      <c r="K36" s="33"/>
      <c r="L36" s="33"/>
      <c r="M36" s="33"/>
      <c r="N36" s="152"/>
      <c r="O36" s="33"/>
      <c r="P36" s="33"/>
      <c r="Q36" s="33"/>
      <c r="R36" s="33"/>
      <c r="S36" s="33"/>
      <c r="T36" s="33"/>
      <c r="U36" s="152"/>
      <c r="V36" s="33"/>
      <c r="W36" s="33"/>
      <c r="X36" s="33"/>
      <c r="Y36" s="33"/>
      <c r="Z36" s="33"/>
      <c r="AA36" s="33"/>
      <c r="AB36" s="152"/>
      <c r="AC36" s="33"/>
      <c r="AD36" s="33"/>
      <c r="AE36" s="33"/>
      <c r="AF36" s="33"/>
      <c r="AG36" s="33"/>
      <c r="AH36" s="152"/>
      <c r="AI36" s="10"/>
      <c r="AJ36" s="33"/>
    </row>
    <row r="37" spans="1:36" ht="27" hidden="1">
      <c r="A37" s="141"/>
      <c r="B37" s="163" t="s">
        <v>108</v>
      </c>
      <c r="C37" s="32"/>
      <c r="D37" s="200"/>
      <c r="E37" s="22"/>
      <c r="F37" s="33"/>
      <c r="G37" s="33"/>
      <c r="H37" s="33"/>
      <c r="I37" s="33"/>
      <c r="J37" s="33"/>
      <c r="K37" s="33"/>
      <c r="L37" s="33"/>
      <c r="M37" s="33"/>
      <c r="N37" s="152"/>
      <c r="O37" s="33"/>
      <c r="P37" s="33"/>
      <c r="Q37" s="33"/>
      <c r="R37" s="33"/>
      <c r="S37" s="33"/>
      <c r="T37" s="33"/>
      <c r="U37" s="152"/>
      <c r="V37" s="33"/>
      <c r="W37" s="33"/>
      <c r="X37" s="33"/>
      <c r="Y37" s="33"/>
      <c r="Z37" s="33"/>
      <c r="AA37" s="33"/>
      <c r="AB37" s="152"/>
      <c r="AC37" s="33"/>
      <c r="AD37" s="33"/>
      <c r="AE37" s="33"/>
      <c r="AF37" s="33"/>
      <c r="AG37" s="33"/>
      <c r="AH37" s="152"/>
      <c r="AI37" s="10"/>
      <c r="AJ37" s="33"/>
    </row>
    <row r="38" spans="1:36" ht="39.75" hidden="1" customHeight="1">
      <c r="A38" s="141"/>
      <c r="B38" s="163" t="s">
        <v>97</v>
      </c>
      <c r="C38" s="32"/>
      <c r="D38" s="200"/>
      <c r="E38" s="22"/>
      <c r="F38" s="33"/>
      <c r="G38" s="33"/>
      <c r="H38" s="33"/>
      <c r="I38" s="33"/>
      <c r="J38" s="33"/>
      <c r="K38" s="33"/>
      <c r="L38" s="33"/>
      <c r="M38" s="33"/>
      <c r="N38" s="152"/>
      <c r="O38" s="33"/>
      <c r="P38" s="33"/>
      <c r="Q38" s="33"/>
      <c r="R38" s="33"/>
      <c r="S38" s="33"/>
      <c r="T38" s="33"/>
      <c r="U38" s="152"/>
      <c r="V38" s="33"/>
      <c r="W38" s="33"/>
      <c r="X38" s="33"/>
      <c r="Y38" s="33"/>
      <c r="Z38" s="33"/>
      <c r="AA38" s="33"/>
      <c r="AB38" s="152"/>
      <c r="AC38" s="33"/>
      <c r="AD38" s="33"/>
      <c r="AE38" s="33"/>
      <c r="AF38" s="33"/>
      <c r="AG38" s="33"/>
      <c r="AH38" s="152"/>
      <c r="AI38" s="10"/>
      <c r="AJ38" s="33"/>
    </row>
    <row r="39" spans="1:36" ht="52.5" hidden="1">
      <c r="A39" s="141"/>
      <c r="B39" s="163" t="s">
        <v>109</v>
      </c>
      <c r="C39" s="32"/>
      <c r="D39" s="200"/>
      <c r="E39" s="22"/>
      <c r="F39" s="33"/>
      <c r="G39" s="33"/>
      <c r="H39" s="33"/>
      <c r="I39" s="33"/>
      <c r="J39" s="33"/>
      <c r="K39" s="33"/>
      <c r="L39" s="33"/>
      <c r="M39" s="33"/>
      <c r="N39" s="152"/>
      <c r="O39" s="33"/>
      <c r="P39" s="33"/>
      <c r="Q39" s="33"/>
      <c r="R39" s="33"/>
      <c r="S39" s="33"/>
      <c r="T39" s="33"/>
      <c r="U39" s="152"/>
      <c r="V39" s="33"/>
      <c r="W39" s="33"/>
      <c r="X39" s="33"/>
      <c r="Y39" s="33"/>
      <c r="Z39" s="33"/>
      <c r="AA39" s="33"/>
      <c r="AB39" s="152"/>
      <c r="AC39" s="33"/>
      <c r="AD39" s="33"/>
      <c r="AE39" s="33"/>
      <c r="AF39" s="33"/>
      <c r="AG39" s="33"/>
      <c r="AH39" s="152"/>
      <c r="AI39" s="10"/>
      <c r="AJ39" s="33"/>
    </row>
    <row r="40" spans="1:36" ht="39.75" hidden="1" customHeight="1">
      <c r="A40" s="141"/>
      <c r="B40" s="163" t="s">
        <v>98</v>
      </c>
      <c r="C40" s="32"/>
      <c r="D40" s="200"/>
      <c r="E40" s="22"/>
      <c r="F40" s="33"/>
      <c r="G40" s="33"/>
      <c r="H40" s="33"/>
      <c r="I40" s="33"/>
      <c r="J40" s="33"/>
      <c r="K40" s="33"/>
      <c r="L40" s="33"/>
      <c r="M40" s="33"/>
      <c r="N40" s="152"/>
      <c r="O40" s="33"/>
      <c r="P40" s="33"/>
      <c r="Q40" s="33"/>
      <c r="R40" s="33"/>
      <c r="S40" s="33"/>
      <c r="T40" s="33"/>
      <c r="U40" s="152"/>
      <c r="V40" s="33"/>
      <c r="W40" s="33"/>
      <c r="X40" s="33"/>
      <c r="Y40" s="33"/>
      <c r="Z40" s="33"/>
      <c r="AA40" s="33"/>
      <c r="AB40" s="152"/>
      <c r="AC40" s="33"/>
      <c r="AD40" s="33"/>
      <c r="AE40" s="33"/>
      <c r="AF40" s="33"/>
      <c r="AG40" s="33"/>
      <c r="AH40" s="152"/>
      <c r="AI40" s="10"/>
      <c r="AJ40" s="33"/>
    </row>
    <row r="41" spans="1:36" ht="27" hidden="1">
      <c r="A41" s="141"/>
      <c r="B41" s="163" t="s">
        <v>99</v>
      </c>
      <c r="C41" s="32"/>
      <c r="D41" s="200"/>
      <c r="E41" s="22"/>
      <c r="F41" s="33"/>
      <c r="G41" s="33"/>
      <c r="H41" s="33"/>
      <c r="I41" s="33"/>
      <c r="J41" s="33"/>
      <c r="K41" s="33"/>
      <c r="L41" s="33"/>
      <c r="M41" s="33"/>
      <c r="N41" s="152"/>
      <c r="O41" s="33"/>
      <c r="P41" s="33"/>
      <c r="Q41" s="33"/>
      <c r="R41" s="33"/>
      <c r="S41" s="33"/>
      <c r="T41" s="33"/>
      <c r="U41" s="152"/>
      <c r="V41" s="33"/>
      <c r="W41" s="33"/>
      <c r="X41" s="33"/>
      <c r="Y41" s="33"/>
      <c r="Z41" s="33"/>
      <c r="AA41" s="33"/>
      <c r="AB41" s="152"/>
      <c r="AC41" s="33"/>
      <c r="AD41" s="33"/>
      <c r="AE41" s="33"/>
      <c r="AF41" s="33"/>
      <c r="AG41" s="33"/>
      <c r="AH41" s="152"/>
      <c r="AI41" s="10"/>
      <c r="AJ41" s="33"/>
    </row>
    <row r="42" spans="1:36" ht="52.5" hidden="1">
      <c r="A42" s="141"/>
      <c r="B42" s="163" t="s">
        <v>100</v>
      </c>
      <c r="C42" s="32"/>
      <c r="D42" s="200"/>
      <c r="E42" s="22"/>
      <c r="F42" s="33"/>
      <c r="G42" s="33"/>
      <c r="H42" s="33"/>
      <c r="I42" s="33"/>
      <c r="J42" s="33"/>
      <c r="K42" s="33"/>
      <c r="L42" s="33"/>
      <c r="M42" s="33"/>
      <c r="N42" s="152"/>
      <c r="O42" s="33"/>
      <c r="P42" s="33"/>
      <c r="Q42" s="33"/>
      <c r="R42" s="33"/>
      <c r="S42" s="33"/>
      <c r="T42" s="33"/>
      <c r="U42" s="152"/>
      <c r="V42" s="33"/>
      <c r="W42" s="33"/>
      <c r="X42" s="33"/>
      <c r="Y42" s="33"/>
      <c r="Z42" s="33"/>
      <c r="AA42" s="33"/>
      <c r="AB42" s="152"/>
      <c r="AC42" s="33"/>
      <c r="AD42" s="33"/>
      <c r="AE42" s="33"/>
      <c r="AF42" s="33"/>
      <c r="AG42" s="33"/>
      <c r="AH42" s="152"/>
      <c r="AI42" s="10"/>
      <c r="AJ42" s="33"/>
    </row>
    <row r="43" spans="1:36" ht="41.25" hidden="1" customHeight="1">
      <c r="A43" s="141"/>
      <c r="B43" s="163" t="s">
        <v>110</v>
      </c>
      <c r="C43" s="32"/>
      <c r="D43" s="200"/>
      <c r="E43" s="22"/>
      <c r="F43" s="33"/>
      <c r="G43" s="33"/>
      <c r="H43" s="33"/>
      <c r="I43" s="33"/>
      <c r="J43" s="33"/>
      <c r="K43" s="33"/>
      <c r="L43" s="33"/>
      <c r="M43" s="33"/>
      <c r="N43" s="152"/>
      <c r="O43" s="33"/>
      <c r="P43" s="33"/>
      <c r="Q43" s="33"/>
      <c r="R43" s="33"/>
      <c r="S43" s="33"/>
      <c r="T43" s="33"/>
      <c r="U43" s="152"/>
      <c r="V43" s="33"/>
      <c r="W43" s="33"/>
      <c r="X43" s="33"/>
      <c r="Y43" s="33"/>
      <c r="Z43" s="33"/>
      <c r="AA43" s="33"/>
      <c r="AB43" s="152"/>
      <c r="AC43" s="33"/>
      <c r="AD43" s="33"/>
      <c r="AE43" s="33"/>
      <c r="AF43" s="33"/>
      <c r="AG43" s="33"/>
      <c r="AH43" s="152"/>
      <c r="AI43" s="10"/>
      <c r="AJ43" s="33"/>
    </row>
    <row r="44" spans="1:36" ht="27" hidden="1">
      <c r="A44" s="141"/>
      <c r="B44" s="163" t="s">
        <v>101</v>
      </c>
      <c r="C44" s="32"/>
      <c r="D44" s="200"/>
      <c r="E44" s="22"/>
      <c r="F44" s="33"/>
      <c r="G44" s="33"/>
      <c r="H44" s="33"/>
      <c r="I44" s="33"/>
      <c r="J44" s="33"/>
      <c r="K44" s="33"/>
      <c r="L44" s="33"/>
      <c r="M44" s="33"/>
      <c r="N44" s="152"/>
      <c r="O44" s="33"/>
      <c r="P44" s="33"/>
      <c r="Q44" s="33"/>
      <c r="R44" s="33"/>
      <c r="S44" s="33"/>
      <c r="T44" s="33"/>
      <c r="U44" s="152"/>
      <c r="V44" s="33"/>
      <c r="W44" s="33"/>
      <c r="X44" s="33"/>
      <c r="Y44" s="33"/>
      <c r="Z44" s="33"/>
      <c r="AA44" s="33"/>
      <c r="AB44" s="152"/>
      <c r="AC44" s="33"/>
      <c r="AD44" s="33"/>
      <c r="AE44" s="33"/>
      <c r="AF44" s="33"/>
      <c r="AG44" s="33"/>
      <c r="AH44" s="152"/>
      <c r="AI44" s="10"/>
      <c r="AJ44" s="33"/>
    </row>
    <row r="45" spans="1:36" ht="39.75" hidden="1">
      <c r="A45" s="141"/>
      <c r="B45" s="163" t="s">
        <v>113</v>
      </c>
      <c r="C45" s="32"/>
      <c r="D45" s="200"/>
      <c r="E45" s="22"/>
      <c r="F45" s="33"/>
      <c r="G45" s="33"/>
      <c r="H45" s="33"/>
      <c r="I45" s="33"/>
      <c r="J45" s="33"/>
      <c r="K45" s="33"/>
      <c r="L45" s="33"/>
      <c r="M45" s="33"/>
      <c r="N45" s="152"/>
      <c r="O45" s="33"/>
      <c r="P45" s="33"/>
      <c r="Q45" s="33"/>
      <c r="R45" s="33"/>
      <c r="S45" s="33"/>
      <c r="T45" s="33"/>
      <c r="U45" s="152"/>
      <c r="V45" s="33"/>
      <c r="W45" s="33"/>
      <c r="X45" s="33"/>
      <c r="Y45" s="33"/>
      <c r="Z45" s="33"/>
      <c r="AA45" s="33"/>
      <c r="AB45" s="152"/>
      <c r="AC45" s="33"/>
      <c r="AD45" s="33"/>
      <c r="AE45" s="33"/>
      <c r="AF45" s="33"/>
      <c r="AG45" s="33"/>
      <c r="AH45" s="152"/>
      <c r="AI45" s="10"/>
      <c r="AJ45" s="33"/>
    </row>
    <row r="46" spans="1:36" s="46" customFormat="1" hidden="1">
      <c r="A46" s="141"/>
      <c r="B46" s="2" t="s">
        <v>112</v>
      </c>
      <c r="C46" s="39"/>
      <c r="D46" s="39"/>
      <c r="E46" s="41"/>
      <c r="F46" s="53"/>
      <c r="G46" s="53"/>
      <c r="H46" s="53"/>
      <c r="I46" s="53"/>
      <c r="J46" s="53"/>
      <c r="K46" s="53"/>
      <c r="L46" s="53"/>
      <c r="M46" s="53"/>
      <c r="N46" s="153"/>
      <c r="O46" s="53"/>
      <c r="P46" s="53"/>
      <c r="Q46" s="53"/>
      <c r="R46" s="53"/>
      <c r="S46" s="53"/>
      <c r="T46" s="53"/>
      <c r="U46" s="153"/>
      <c r="V46" s="53"/>
      <c r="W46" s="53"/>
      <c r="X46" s="53"/>
      <c r="Y46" s="53"/>
      <c r="Z46" s="53"/>
      <c r="AA46" s="53"/>
      <c r="AB46" s="153"/>
      <c r="AC46" s="53"/>
      <c r="AD46" s="53"/>
      <c r="AE46" s="53"/>
      <c r="AF46" s="53"/>
      <c r="AG46" s="53"/>
      <c r="AH46" s="153"/>
      <c r="AI46" s="59"/>
      <c r="AJ46" s="53"/>
    </row>
    <row r="47" spans="1:36" ht="24.75" hidden="1" customHeight="1">
      <c r="A47" s="141"/>
      <c r="B47" s="161" t="s">
        <v>48</v>
      </c>
      <c r="C47" s="32"/>
      <c r="D47" s="200"/>
      <c r="E47" s="22"/>
      <c r="F47" s="33"/>
      <c r="G47" s="33"/>
      <c r="H47" s="33"/>
      <c r="I47" s="33"/>
      <c r="J47" s="33"/>
      <c r="K47" s="33"/>
      <c r="L47" s="33"/>
      <c r="M47" s="33"/>
      <c r="N47" s="152"/>
      <c r="O47" s="33"/>
      <c r="P47" s="33"/>
      <c r="Q47" s="33"/>
      <c r="R47" s="33"/>
      <c r="S47" s="33"/>
      <c r="T47" s="33"/>
      <c r="U47" s="152"/>
      <c r="V47" s="33"/>
      <c r="W47" s="33"/>
      <c r="X47" s="33"/>
      <c r="Y47" s="33"/>
      <c r="Z47" s="33"/>
      <c r="AA47" s="33"/>
      <c r="AB47" s="152"/>
      <c r="AC47" s="33"/>
      <c r="AD47" s="33"/>
      <c r="AE47" s="33"/>
      <c r="AF47" s="33"/>
      <c r="AG47" s="33"/>
      <c r="AH47" s="152"/>
      <c r="AI47" s="10"/>
      <c r="AJ47" s="33"/>
    </row>
    <row r="48" spans="1:36" ht="24.75" hidden="1" customHeight="1">
      <c r="A48" s="141"/>
      <c r="B48" s="82" t="s">
        <v>49</v>
      </c>
      <c r="C48" s="32"/>
      <c r="D48" s="200"/>
      <c r="E48" s="22"/>
      <c r="F48" s="33"/>
      <c r="G48" s="33"/>
      <c r="H48" s="33"/>
      <c r="I48" s="33"/>
      <c r="J48" s="33"/>
      <c r="K48" s="33"/>
      <c r="L48" s="33"/>
      <c r="M48" s="33"/>
      <c r="N48" s="152"/>
      <c r="O48" s="33"/>
      <c r="P48" s="33"/>
      <c r="Q48" s="33"/>
      <c r="R48" s="33"/>
      <c r="S48" s="33"/>
      <c r="T48" s="33"/>
      <c r="U48" s="152"/>
      <c r="V48" s="33"/>
      <c r="W48" s="33"/>
      <c r="X48" s="33"/>
      <c r="Y48" s="33"/>
      <c r="Z48" s="33"/>
      <c r="AA48" s="33"/>
      <c r="AB48" s="152"/>
      <c r="AC48" s="33"/>
      <c r="AD48" s="33"/>
      <c r="AE48" s="33"/>
      <c r="AF48" s="33"/>
      <c r="AG48" s="33"/>
      <c r="AH48" s="152"/>
      <c r="AI48" s="10"/>
      <c r="AJ48" s="33"/>
    </row>
    <row r="49" spans="1:44" ht="31.5" hidden="1">
      <c r="A49" s="141"/>
      <c r="B49" s="179" t="s">
        <v>111</v>
      </c>
      <c r="C49" s="32"/>
      <c r="D49" s="200"/>
      <c r="E49" s="22"/>
      <c r="F49" s="33"/>
      <c r="G49" s="33"/>
      <c r="H49" s="33"/>
      <c r="I49" s="33"/>
      <c r="J49" s="33"/>
      <c r="K49" s="33"/>
      <c r="L49" s="33"/>
      <c r="M49" s="33"/>
      <c r="N49" s="152"/>
      <c r="O49" s="33"/>
      <c r="P49" s="33"/>
      <c r="Q49" s="33"/>
      <c r="R49" s="33"/>
      <c r="S49" s="33"/>
      <c r="T49" s="33"/>
      <c r="U49" s="152"/>
      <c r="V49" s="33"/>
      <c r="W49" s="33"/>
      <c r="X49" s="33"/>
      <c r="Y49" s="33"/>
      <c r="Z49" s="33"/>
      <c r="AA49" s="33"/>
      <c r="AB49" s="152"/>
      <c r="AC49" s="33"/>
      <c r="AD49" s="33"/>
      <c r="AE49" s="33"/>
      <c r="AF49" s="33"/>
      <c r="AG49" s="33"/>
      <c r="AH49" s="152"/>
      <c r="AI49" s="10"/>
      <c r="AJ49" s="33"/>
    </row>
    <row r="50" spans="1:44" ht="24.75" hidden="1" customHeight="1">
      <c r="A50" s="141"/>
      <c r="B50" s="161" t="s">
        <v>50</v>
      </c>
      <c r="C50" s="32"/>
      <c r="D50" s="200"/>
      <c r="E50" s="22"/>
      <c r="F50" s="33"/>
      <c r="G50" s="33"/>
      <c r="H50" s="33"/>
      <c r="I50" s="33"/>
      <c r="J50" s="33"/>
      <c r="K50" s="33"/>
      <c r="L50" s="33"/>
      <c r="M50" s="33"/>
      <c r="N50" s="152"/>
      <c r="O50" s="33"/>
      <c r="P50" s="33"/>
      <c r="Q50" s="33"/>
      <c r="R50" s="33"/>
      <c r="S50" s="33"/>
      <c r="T50" s="33"/>
      <c r="U50" s="152"/>
      <c r="V50" s="33"/>
      <c r="W50" s="33"/>
      <c r="X50" s="33"/>
      <c r="Y50" s="33"/>
      <c r="Z50" s="33"/>
      <c r="AA50" s="33"/>
      <c r="AB50" s="152"/>
      <c r="AC50" s="33"/>
      <c r="AD50" s="33"/>
      <c r="AE50" s="33"/>
      <c r="AF50" s="33"/>
      <c r="AG50" s="33"/>
      <c r="AH50" s="152"/>
      <c r="AI50" s="10"/>
      <c r="AJ50" s="33"/>
    </row>
    <row r="51" spans="1:44" ht="24.75" hidden="1" customHeight="1">
      <c r="A51" s="141"/>
      <c r="B51" s="82" t="s">
        <v>51</v>
      </c>
      <c r="C51" s="32"/>
      <c r="D51" s="200"/>
      <c r="E51" s="22"/>
      <c r="F51" s="33"/>
      <c r="G51" s="33"/>
      <c r="H51" s="33"/>
      <c r="I51" s="33"/>
      <c r="J51" s="33"/>
      <c r="K51" s="33"/>
      <c r="L51" s="33"/>
      <c r="M51" s="33"/>
      <c r="N51" s="152"/>
      <c r="O51" s="33"/>
      <c r="P51" s="33"/>
      <c r="Q51" s="33"/>
      <c r="R51" s="33"/>
      <c r="S51" s="33"/>
      <c r="T51" s="33"/>
      <c r="U51" s="152"/>
      <c r="V51" s="33"/>
      <c r="W51" s="33"/>
      <c r="X51" s="33"/>
      <c r="Y51" s="33"/>
      <c r="Z51" s="33"/>
      <c r="AA51" s="33"/>
      <c r="AB51" s="152"/>
      <c r="AC51" s="33"/>
      <c r="AD51" s="33"/>
      <c r="AE51" s="33"/>
      <c r="AF51" s="33"/>
      <c r="AG51" s="33"/>
      <c r="AH51" s="152"/>
      <c r="AI51" s="10"/>
      <c r="AJ51" s="33"/>
    </row>
    <row r="52" spans="1:44" ht="24.75" hidden="1" customHeight="1">
      <c r="A52" s="141"/>
      <c r="B52" s="161" t="s">
        <v>52</v>
      </c>
      <c r="C52" s="32"/>
      <c r="D52" s="200"/>
      <c r="E52" s="22"/>
      <c r="F52" s="33"/>
      <c r="G52" s="33"/>
      <c r="H52" s="33"/>
      <c r="I52" s="33"/>
      <c r="J52" s="33"/>
      <c r="K52" s="33"/>
      <c r="L52" s="33"/>
      <c r="M52" s="33"/>
      <c r="N52" s="152"/>
      <c r="O52" s="33"/>
      <c r="P52" s="33"/>
      <c r="Q52" s="33"/>
      <c r="R52" s="33"/>
      <c r="S52" s="33"/>
      <c r="T52" s="33"/>
      <c r="U52" s="152"/>
      <c r="V52" s="33"/>
      <c r="W52" s="33"/>
      <c r="X52" s="33"/>
      <c r="Y52" s="33"/>
      <c r="Z52" s="33"/>
      <c r="AA52" s="33"/>
      <c r="AB52" s="152"/>
      <c r="AC52" s="33"/>
      <c r="AD52" s="33"/>
      <c r="AE52" s="33"/>
      <c r="AF52" s="33"/>
      <c r="AG52" s="33"/>
      <c r="AH52" s="152"/>
      <c r="AI52" s="10"/>
      <c r="AJ52" s="33"/>
    </row>
    <row r="53" spans="1:44" ht="24.75" hidden="1" customHeight="1">
      <c r="A53" s="141"/>
      <c r="B53" s="161" t="s">
        <v>53</v>
      </c>
      <c r="C53" s="32"/>
      <c r="D53" s="200"/>
      <c r="E53" s="22"/>
      <c r="F53" s="33"/>
      <c r="G53" s="33"/>
      <c r="H53" s="33"/>
      <c r="I53" s="33"/>
      <c r="J53" s="33"/>
      <c r="K53" s="33"/>
      <c r="L53" s="33"/>
      <c r="M53" s="33"/>
      <c r="N53" s="152"/>
      <c r="O53" s="33"/>
      <c r="P53" s="33"/>
      <c r="Q53" s="33"/>
      <c r="R53" s="33"/>
      <c r="S53" s="33"/>
      <c r="T53" s="33"/>
      <c r="U53" s="152"/>
      <c r="V53" s="33"/>
      <c r="W53" s="33"/>
      <c r="X53" s="33"/>
      <c r="Y53" s="33"/>
      <c r="Z53" s="33"/>
      <c r="AA53" s="33"/>
      <c r="AB53" s="152"/>
      <c r="AC53" s="33"/>
      <c r="AD53" s="33"/>
      <c r="AE53" s="33"/>
      <c r="AF53" s="33"/>
      <c r="AG53" s="33"/>
      <c r="AH53" s="152"/>
      <c r="AI53" s="10"/>
      <c r="AJ53" s="33"/>
    </row>
    <row r="54" spans="1:44" ht="24.75" hidden="1" customHeight="1">
      <c r="A54" s="141"/>
      <c r="B54" s="133" t="s">
        <v>54</v>
      </c>
      <c r="C54" s="32"/>
      <c r="D54" s="200"/>
      <c r="E54" s="22"/>
      <c r="F54" s="33"/>
      <c r="G54" s="33"/>
      <c r="H54" s="33"/>
      <c r="I54" s="33"/>
      <c r="J54" s="33"/>
      <c r="K54" s="33"/>
      <c r="L54" s="33"/>
      <c r="M54" s="33"/>
      <c r="N54" s="152"/>
      <c r="O54" s="33"/>
      <c r="P54" s="33"/>
      <c r="Q54" s="33"/>
      <c r="R54" s="33"/>
      <c r="S54" s="33"/>
      <c r="T54" s="33"/>
      <c r="U54" s="152"/>
      <c r="V54" s="33"/>
      <c r="W54" s="33"/>
      <c r="X54" s="33"/>
      <c r="Y54" s="33"/>
      <c r="Z54" s="33"/>
      <c r="AA54" s="33"/>
      <c r="AB54" s="152"/>
      <c r="AC54" s="33"/>
      <c r="AD54" s="33"/>
      <c r="AE54" s="33"/>
      <c r="AF54" s="33"/>
      <c r="AG54" s="33"/>
      <c r="AH54" s="152"/>
      <c r="AI54" s="10"/>
      <c r="AJ54" s="33"/>
    </row>
    <row r="55" spans="1:44" s="38" customFormat="1" ht="28.5" customHeight="1">
      <c r="A55" s="189" t="s">
        <v>63</v>
      </c>
      <c r="B55" s="190"/>
      <c r="C55" s="32"/>
      <c r="D55" s="39"/>
      <c r="E55" s="22"/>
      <c r="F55" s="37"/>
      <c r="G55" s="37"/>
      <c r="H55" s="37"/>
      <c r="I55" s="37"/>
      <c r="J55" s="37"/>
      <c r="K55" s="37"/>
      <c r="L55" s="37"/>
      <c r="M55" s="37"/>
      <c r="N55" s="154"/>
      <c r="O55" s="37"/>
      <c r="P55" s="37"/>
      <c r="Q55" s="37"/>
      <c r="R55" s="37"/>
      <c r="S55" s="37"/>
      <c r="T55" s="37"/>
      <c r="U55" s="154"/>
      <c r="V55" s="37"/>
      <c r="W55" s="37"/>
      <c r="X55" s="37"/>
      <c r="Y55" s="37"/>
      <c r="Z55" s="37"/>
      <c r="AA55" s="37"/>
      <c r="AB55" s="154"/>
      <c r="AC55" s="37"/>
      <c r="AD55" s="37"/>
      <c r="AE55" s="37"/>
      <c r="AF55" s="37"/>
      <c r="AG55" s="37"/>
      <c r="AH55" s="154"/>
      <c r="AI55" s="10"/>
      <c r="AJ55" s="37"/>
    </row>
    <row r="56" spans="1:44" s="46" customFormat="1">
      <c r="A56" s="141" t="s">
        <v>143</v>
      </c>
      <c r="B56" s="58" t="s">
        <v>23</v>
      </c>
      <c r="C56" s="28" t="s">
        <v>4</v>
      </c>
      <c r="D56" s="40">
        <f>AJ56</f>
        <v>0</v>
      </c>
      <c r="E56" s="41"/>
      <c r="F56" s="42"/>
      <c r="G56" s="42"/>
      <c r="H56" s="43"/>
      <c r="I56" s="42"/>
      <c r="J56" s="43"/>
      <c r="K56" s="43"/>
      <c r="L56" s="43"/>
      <c r="M56" s="43"/>
      <c r="N56" s="155">
        <f>H56+I56+J56+K56+L56+M56+F56+G56</f>
        <v>0</v>
      </c>
      <c r="O56" s="42"/>
      <c r="P56" s="43"/>
      <c r="Q56" s="43"/>
      <c r="R56" s="43"/>
      <c r="S56" s="43"/>
      <c r="T56" s="43"/>
      <c r="U56" s="155">
        <f>Q56+R56+S56+T56+P56+O56</f>
        <v>0</v>
      </c>
      <c r="V56" s="43"/>
      <c r="W56" s="43"/>
      <c r="X56" s="43"/>
      <c r="Y56" s="43"/>
      <c r="Z56" s="43"/>
      <c r="AA56" s="43"/>
      <c r="AB56" s="155">
        <f>X56+Y56+Z56+AA56+W56+V56</f>
        <v>0</v>
      </c>
      <c r="AC56" s="43"/>
      <c r="AD56" s="43"/>
      <c r="AE56" s="43"/>
      <c r="AF56" s="43"/>
      <c r="AG56" s="43"/>
      <c r="AH56" s="155">
        <f>AD56+AE56+AF56+AG56+AC56</f>
        <v>0</v>
      </c>
      <c r="AI56" s="10"/>
      <c r="AJ56" s="44">
        <f>N56+U56+AB56+AH56</f>
        <v>0</v>
      </c>
      <c r="AK56" s="45"/>
      <c r="AL56" s="45"/>
      <c r="AM56" s="45"/>
      <c r="AN56" s="45"/>
      <c r="AO56" s="45"/>
      <c r="AP56" s="45"/>
      <c r="AQ56" s="45"/>
      <c r="AR56" s="45"/>
    </row>
    <row r="57" spans="1:44" s="46" customFormat="1">
      <c r="A57" s="141">
        <v>1.4</v>
      </c>
      <c r="B57" s="58" t="s">
        <v>144</v>
      </c>
      <c r="C57" s="28" t="s">
        <v>4</v>
      </c>
      <c r="D57" s="40">
        <f>AJ57</f>
        <v>0</v>
      </c>
      <c r="E57" s="41"/>
      <c r="F57" s="42"/>
      <c r="G57" s="42"/>
      <c r="H57" s="43"/>
      <c r="I57" s="42"/>
      <c r="J57" s="43"/>
      <c r="K57" s="43"/>
      <c r="L57" s="43"/>
      <c r="M57" s="43"/>
      <c r="N57" s="155"/>
      <c r="O57" s="42"/>
      <c r="P57" s="43"/>
      <c r="Q57" s="43"/>
      <c r="R57" s="43"/>
      <c r="S57" s="43"/>
      <c r="T57" s="43"/>
      <c r="U57" s="155">
        <f>Q57+R57+S57+T57+P57+O57</f>
        <v>0</v>
      </c>
      <c r="V57" s="43"/>
      <c r="W57" s="43"/>
      <c r="X57" s="43"/>
      <c r="Y57" s="43"/>
      <c r="Z57" s="43"/>
      <c r="AA57" s="43"/>
      <c r="AB57" s="155">
        <f>X57+Y57+Z57+AA57+W57+V57</f>
        <v>0</v>
      </c>
      <c r="AC57" s="43"/>
      <c r="AD57" s="43"/>
      <c r="AE57" s="43"/>
      <c r="AF57" s="43"/>
      <c r="AG57" s="43"/>
      <c r="AH57" s="155">
        <f>AD57+AE57+AF57+AG57+AC57</f>
        <v>0</v>
      </c>
      <c r="AI57" s="47"/>
      <c r="AJ57" s="44">
        <f>N57+U57+AB57+AH57</f>
        <v>0</v>
      </c>
      <c r="AK57" s="45"/>
      <c r="AL57" s="45"/>
      <c r="AM57" s="45"/>
      <c r="AN57" s="45"/>
      <c r="AO57" s="45"/>
      <c r="AP57" s="45"/>
      <c r="AQ57" s="45"/>
      <c r="AR57" s="45"/>
    </row>
    <row r="58" spans="1:44" s="46" customFormat="1">
      <c r="A58" s="141">
        <v>1.5</v>
      </c>
      <c r="B58" s="58" t="s">
        <v>145</v>
      </c>
      <c r="C58" s="28" t="s">
        <v>157</v>
      </c>
      <c r="D58" s="40"/>
      <c r="E58" s="41"/>
      <c r="F58" s="42"/>
      <c r="G58" s="42"/>
      <c r="H58" s="43"/>
      <c r="I58" s="42"/>
      <c r="J58" s="43"/>
      <c r="K58" s="43"/>
      <c r="L58" s="43"/>
      <c r="M58" s="43"/>
      <c r="N58" s="155"/>
      <c r="O58" s="42"/>
      <c r="P58" s="43"/>
      <c r="Q58" s="43"/>
      <c r="R58" s="43"/>
      <c r="S58" s="43"/>
      <c r="T58" s="43"/>
      <c r="U58" s="155"/>
      <c r="V58" s="43"/>
      <c r="W58" s="43"/>
      <c r="X58" s="43"/>
      <c r="Y58" s="43"/>
      <c r="Z58" s="43"/>
      <c r="AA58" s="43"/>
      <c r="AB58" s="155"/>
      <c r="AC58" s="43"/>
      <c r="AD58" s="43"/>
      <c r="AE58" s="43"/>
      <c r="AF58" s="43"/>
      <c r="AG58" s="43"/>
      <c r="AH58" s="155"/>
      <c r="AI58" s="47"/>
      <c r="AJ58" s="44"/>
      <c r="AK58" s="45"/>
      <c r="AL58" s="45"/>
      <c r="AM58" s="45"/>
      <c r="AN58" s="45"/>
      <c r="AO58" s="45"/>
      <c r="AP58" s="45"/>
      <c r="AQ58" s="45"/>
      <c r="AR58" s="45"/>
    </row>
    <row r="59" spans="1:44" s="46" customFormat="1">
      <c r="A59" s="141">
        <v>1.6</v>
      </c>
      <c r="B59" s="58" t="s">
        <v>146</v>
      </c>
      <c r="C59" s="28" t="s">
        <v>4</v>
      </c>
      <c r="D59" s="40">
        <f t="shared" ref="D59" si="0">AJ59</f>
        <v>0</v>
      </c>
      <c r="E59" s="41"/>
      <c r="F59" s="42"/>
      <c r="G59" s="42"/>
      <c r="H59" s="43"/>
      <c r="I59" s="42"/>
      <c r="J59" s="43"/>
      <c r="K59" s="43"/>
      <c r="L59" s="43"/>
      <c r="M59" s="43"/>
      <c r="N59" s="155">
        <f t="shared" ref="N59:N65" si="1">H59+I59+J59+K59+L59+M59+F59+G59</f>
        <v>0</v>
      </c>
      <c r="O59" s="42"/>
      <c r="P59" s="43"/>
      <c r="Q59" s="43"/>
      <c r="R59" s="43"/>
      <c r="S59" s="43"/>
      <c r="T59" s="43"/>
      <c r="U59" s="155">
        <f t="shared" ref="U59:U65" si="2">Q59+R59+S59+T59+P59+O59</f>
        <v>0</v>
      </c>
      <c r="V59" s="43"/>
      <c r="W59" s="43"/>
      <c r="X59" s="43"/>
      <c r="Y59" s="43"/>
      <c r="Z59" s="43"/>
      <c r="AA59" s="43"/>
      <c r="AB59" s="155">
        <f t="shared" ref="AB59:AB65" si="3">X59+Y59+Z59+AA59+W59+V59</f>
        <v>0</v>
      </c>
      <c r="AC59" s="43"/>
      <c r="AD59" s="43"/>
      <c r="AE59" s="43"/>
      <c r="AF59" s="43"/>
      <c r="AG59" s="43"/>
      <c r="AH59" s="155">
        <f t="shared" ref="AH59:AH65" si="4">AD59+AE59+AF59+AG59+AC59</f>
        <v>0</v>
      </c>
      <c r="AI59" s="48"/>
      <c r="AJ59" s="44">
        <f t="shared" ref="AJ59:AJ65" si="5">N59+U59+AB59+AH59</f>
        <v>0</v>
      </c>
      <c r="AK59" s="45"/>
      <c r="AL59" s="45"/>
      <c r="AM59" s="45"/>
      <c r="AN59" s="45"/>
      <c r="AO59" s="45"/>
      <c r="AP59" s="45"/>
      <c r="AQ59" s="45"/>
      <c r="AR59" s="45"/>
    </row>
    <row r="60" spans="1:44" s="46" customFormat="1">
      <c r="A60" s="141">
        <v>1.7</v>
      </c>
      <c r="B60" s="188" t="s">
        <v>147</v>
      </c>
      <c r="C60" s="28" t="s">
        <v>4</v>
      </c>
      <c r="D60" s="40">
        <f>AJ60</f>
        <v>0</v>
      </c>
      <c r="E60" s="41"/>
      <c r="F60" s="42"/>
      <c r="G60" s="42"/>
      <c r="H60" s="43"/>
      <c r="I60" s="42"/>
      <c r="J60" s="43"/>
      <c r="K60" s="43"/>
      <c r="L60" s="43"/>
      <c r="M60" s="43"/>
      <c r="N60" s="155">
        <f t="shared" si="1"/>
        <v>0</v>
      </c>
      <c r="O60" s="42"/>
      <c r="P60" s="43"/>
      <c r="Q60" s="43"/>
      <c r="R60" s="43"/>
      <c r="S60" s="43"/>
      <c r="T60" s="43"/>
      <c r="U60" s="155">
        <f t="shared" si="2"/>
        <v>0</v>
      </c>
      <c r="V60" s="43"/>
      <c r="W60" s="43"/>
      <c r="X60" s="43"/>
      <c r="Y60" s="43"/>
      <c r="Z60" s="43"/>
      <c r="AA60" s="43"/>
      <c r="AB60" s="155">
        <f t="shared" si="3"/>
        <v>0</v>
      </c>
      <c r="AC60" s="43"/>
      <c r="AD60" s="43"/>
      <c r="AE60" s="43"/>
      <c r="AF60" s="43"/>
      <c r="AG60" s="43"/>
      <c r="AH60" s="155">
        <f t="shared" si="4"/>
        <v>0</v>
      </c>
      <c r="AI60" s="48"/>
      <c r="AJ60" s="44">
        <f t="shared" si="5"/>
        <v>0</v>
      </c>
    </row>
    <row r="61" spans="1:44" s="46" customFormat="1">
      <c r="A61" s="141">
        <v>1.8</v>
      </c>
      <c r="B61" s="188" t="s">
        <v>148</v>
      </c>
      <c r="C61" s="28" t="s">
        <v>4</v>
      </c>
      <c r="D61" s="40">
        <f t="shared" ref="D61" si="6">AJ61</f>
        <v>0</v>
      </c>
      <c r="E61" s="41"/>
      <c r="F61" s="49"/>
      <c r="G61" s="49"/>
      <c r="H61" s="49"/>
      <c r="I61" s="49"/>
      <c r="J61" s="49"/>
      <c r="K61" s="49"/>
      <c r="L61" s="49"/>
      <c r="M61" s="49"/>
      <c r="N61" s="155">
        <f t="shared" si="1"/>
        <v>0</v>
      </c>
      <c r="O61" s="49"/>
      <c r="P61" s="51"/>
      <c r="Q61" s="51"/>
      <c r="R61" s="51"/>
      <c r="S61" s="51"/>
      <c r="T61" s="51"/>
      <c r="U61" s="156">
        <f t="shared" si="2"/>
        <v>0</v>
      </c>
      <c r="V61" s="51"/>
      <c r="W61" s="51"/>
      <c r="X61" s="51"/>
      <c r="Y61" s="51"/>
      <c r="Z61" s="51"/>
      <c r="AA61" s="51"/>
      <c r="AB61" s="156">
        <f t="shared" si="3"/>
        <v>0</v>
      </c>
      <c r="AC61" s="51"/>
      <c r="AD61" s="51"/>
      <c r="AE61" s="51"/>
      <c r="AF61" s="51"/>
      <c r="AG61" s="51"/>
      <c r="AH61" s="156">
        <f t="shared" si="4"/>
        <v>0</v>
      </c>
      <c r="AI61" s="52"/>
      <c r="AJ61" s="44">
        <f t="shared" si="5"/>
        <v>0</v>
      </c>
    </row>
    <row r="62" spans="1:44" s="46" customFormat="1">
      <c r="A62" s="141">
        <v>1.9</v>
      </c>
      <c r="B62" s="188" t="s">
        <v>147</v>
      </c>
      <c r="C62" s="28" t="s">
        <v>4</v>
      </c>
      <c r="D62" s="40">
        <f t="shared" ref="D62" si="7">AJ62</f>
        <v>0</v>
      </c>
      <c r="E62" s="41"/>
      <c r="F62" s="49"/>
      <c r="G62" s="49"/>
      <c r="H62" s="49"/>
      <c r="I62" s="49"/>
      <c r="J62" s="49"/>
      <c r="K62" s="49"/>
      <c r="L62" s="49"/>
      <c r="M62" s="49"/>
      <c r="N62" s="155">
        <f t="shared" si="1"/>
        <v>0</v>
      </c>
      <c r="O62" s="49"/>
      <c r="P62" s="51"/>
      <c r="Q62" s="51"/>
      <c r="R62" s="51"/>
      <c r="S62" s="51"/>
      <c r="T62" s="51"/>
      <c r="U62" s="156">
        <f t="shared" si="2"/>
        <v>0</v>
      </c>
      <c r="V62" s="51"/>
      <c r="W62" s="51"/>
      <c r="X62" s="51"/>
      <c r="Y62" s="51"/>
      <c r="Z62" s="51"/>
      <c r="AA62" s="51"/>
      <c r="AB62" s="156">
        <f t="shared" si="3"/>
        <v>0</v>
      </c>
      <c r="AC62" s="51"/>
      <c r="AD62" s="51"/>
      <c r="AE62" s="51"/>
      <c r="AF62" s="51"/>
      <c r="AG62" s="51"/>
      <c r="AH62" s="156">
        <f t="shared" si="4"/>
        <v>0</v>
      </c>
      <c r="AI62" s="52"/>
      <c r="AJ62" s="44">
        <f t="shared" si="5"/>
        <v>0</v>
      </c>
    </row>
    <row r="63" spans="1:44" s="46" customFormat="1">
      <c r="A63" s="147">
        <v>1.1000000000000001</v>
      </c>
      <c r="B63" s="188" t="s">
        <v>149</v>
      </c>
      <c r="C63" s="28" t="s">
        <v>4</v>
      </c>
      <c r="D63" s="40">
        <f t="shared" ref="D63" si="8">AJ63</f>
        <v>0</v>
      </c>
      <c r="E63" s="41"/>
      <c r="F63" s="49"/>
      <c r="G63" s="49"/>
      <c r="H63" s="49"/>
      <c r="I63" s="49"/>
      <c r="J63" s="49"/>
      <c r="K63" s="49"/>
      <c r="L63" s="49"/>
      <c r="M63" s="49"/>
      <c r="N63" s="155">
        <f t="shared" si="1"/>
        <v>0</v>
      </c>
      <c r="O63" s="49"/>
      <c r="P63" s="51"/>
      <c r="Q63" s="51"/>
      <c r="R63" s="51"/>
      <c r="S63" s="51"/>
      <c r="T63" s="51"/>
      <c r="U63" s="156">
        <f t="shared" si="2"/>
        <v>0</v>
      </c>
      <c r="V63" s="51"/>
      <c r="W63" s="51"/>
      <c r="X63" s="51"/>
      <c r="Y63" s="51"/>
      <c r="Z63" s="51"/>
      <c r="AA63" s="51"/>
      <c r="AB63" s="156">
        <f t="shared" si="3"/>
        <v>0</v>
      </c>
      <c r="AC63" s="51"/>
      <c r="AD63" s="51"/>
      <c r="AE63" s="51"/>
      <c r="AF63" s="51"/>
      <c r="AG63" s="51"/>
      <c r="AH63" s="156">
        <f t="shared" si="4"/>
        <v>0</v>
      </c>
      <c r="AI63" s="52"/>
      <c r="AJ63" s="44">
        <f t="shared" si="5"/>
        <v>0</v>
      </c>
    </row>
    <row r="64" spans="1:44" s="46" customFormat="1">
      <c r="A64" s="141">
        <v>1.1100000000000001</v>
      </c>
      <c r="B64" s="188" t="s">
        <v>150</v>
      </c>
      <c r="C64" s="28" t="s">
        <v>4</v>
      </c>
      <c r="D64" s="40">
        <f t="shared" ref="D64" si="9">AJ64</f>
        <v>0</v>
      </c>
      <c r="E64" s="41"/>
      <c r="F64" s="49"/>
      <c r="G64" s="49"/>
      <c r="H64" s="49"/>
      <c r="I64" s="49"/>
      <c r="J64" s="49"/>
      <c r="K64" s="49"/>
      <c r="L64" s="49"/>
      <c r="M64" s="49"/>
      <c r="N64" s="155">
        <f t="shared" si="1"/>
        <v>0</v>
      </c>
      <c r="O64" s="49"/>
      <c r="P64" s="51"/>
      <c r="Q64" s="51"/>
      <c r="R64" s="51"/>
      <c r="S64" s="51"/>
      <c r="T64" s="51"/>
      <c r="U64" s="156">
        <f t="shared" si="2"/>
        <v>0</v>
      </c>
      <c r="V64" s="51"/>
      <c r="W64" s="51"/>
      <c r="X64" s="51"/>
      <c r="Y64" s="51"/>
      <c r="Z64" s="51"/>
      <c r="AA64" s="51"/>
      <c r="AB64" s="156">
        <f t="shared" si="3"/>
        <v>0</v>
      </c>
      <c r="AC64" s="51"/>
      <c r="AD64" s="51"/>
      <c r="AE64" s="51"/>
      <c r="AF64" s="51"/>
      <c r="AG64" s="51"/>
      <c r="AH64" s="156">
        <f t="shared" si="4"/>
        <v>0</v>
      </c>
      <c r="AI64" s="52"/>
      <c r="AJ64" s="44">
        <f t="shared" si="5"/>
        <v>0</v>
      </c>
    </row>
    <row r="65" spans="1:44" s="46" customFormat="1">
      <c r="A65" s="141">
        <v>1.1200000000000001</v>
      </c>
      <c r="B65" s="3" t="s">
        <v>152</v>
      </c>
      <c r="C65" s="28" t="s">
        <v>4</v>
      </c>
      <c r="D65" s="40">
        <f t="shared" ref="D65" si="10">AJ65</f>
        <v>0</v>
      </c>
      <c r="E65" s="41"/>
      <c r="F65" s="49"/>
      <c r="G65" s="49"/>
      <c r="H65" s="49"/>
      <c r="I65" s="49"/>
      <c r="J65" s="49"/>
      <c r="K65" s="49"/>
      <c r="L65" s="49"/>
      <c r="M65" s="49"/>
      <c r="N65" s="155">
        <f t="shared" si="1"/>
        <v>0</v>
      </c>
      <c r="O65" s="49"/>
      <c r="P65" s="51"/>
      <c r="Q65" s="51"/>
      <c r="R65" s="51"/>
      <c r="S65" s="51"/>
      <c r="T65" s="51"/>
      <c r="U65" s="156">
        <f t="shared" si="2"/>
        <v>0</v>
      </c>
      <c r="V65" s="51"/>
      <c r="W65" s="51"/>
      <c r="X65" s="51"/>
      <c r="Y65" s="51"/>
      <c r="Z65" s="51"/>
      <c r="AA65" s="51"/>
      <c r="AB65" s="156">
        <f t="shared" si="3"/>
        <v>0</v>
      </c>
      <c r="AC65" s="51"/>
      <c r="AD65" s="51"/>
      <c r="AE65" s="51"/>
      <c r="AF65" s="51"/>
      <c r="AG65" s="51"/>
      <c r="AH65" s="156">
        <f t="shared" si="4"/>
        <v>0</v>
      </c>
      <c r="AI65" s="52"/>
      <c r="AJ65" s="44">
        <f t="shared" si="5"/>
        <v>0</v>
      </c>
    </row>
    <row r="66" spans="1:44" s="46" customFormat="1">
      <c r="A66" s="141">
        <v>1.1299999999999999</v>
      </c>
      <c r="B66" s="3" t="s">
        <v>151</v>
      </c>
      <c r="C66" s="28" t="s">
        <v>157</v>
      </c>
      <c r="D66" s="40"/>
      <c r="E66" s="41"/>
      <c r="F66" s="49"/>
      <c r="G66" s="49"/>
      <c r="H66" s="49"/>
      <c r="I66" s="49"/>
      <c r="J66" s="49"/>
      <c r="K66" s="49"/>
      <c r="L66" s="49"/>
      <c r="M66" s="49"/>
      <c r="N66" s="155"/>
      <c r="O66" s="49"/>
      <c r="P66" s="51"/>
      <c r="Q66" s="51"/>
      <c r="R66" s="51"/>
      <c r="S66" s="51"/>
      <c r="T66" s="51"/>
      <c r="U66" s="156"/>
      <c r="V66" s="51"/>
      <c r="W66" s="51"/>
      <c r="X66" s="51"/>
      <c r="Y66" s="51"/>
      <c r="Z66" s="51"/>
      <c r="AA66" s="51"/>
      <c r="AB66" s="156"/>
      <c r="AC66" s="51"/>
      <c r="AD66" s="51"/>
      <c r="AE66" s="51"/>
      <c r="AF66" s="51"/>
      <c r="AG66" s="51"/>
      <c r="AH66" s="156"/>
      <c r="AI66" s="52"/>
      <c r="AJ66" s="44"/>
      <c r="AK66" s="45"/>
      <c r="AL66" s="45"/>
      <c r="AM66" s="45"/>
      <c r="AN66" s="45"/>
      <c r="AO66" s="45"/>
      <c r="AP66" s="45"/>
    </row>
    <row r="67" spans="1:44" s="140" customFormat="1" ht="22.5" customHeight="1">
      <c r="A67" s="142"/>
      <c r="B67" s="65" t="s">
        <v>71</v>
      </c>
      <c r="C67" s="54" t="s">
        <v>4</v>
      </c>
      <c r="D67" s="55">
        <f>AJ67</f>
        <v>0</v>
      </c>
      <c r="E67" s="56"/>
      <c r="F67" s="57">
        <f t="shared" ref="F67:U67" si="11">SUM(F56:F66)</f>
        <v>0</v>
      </c>
      <c r="G67" s="57">
        <f t="shared" si="11"/>
        <v>0</v>
      </c>
      <c r="H67" s="57">
        <f t="shared" si="11"/>
        <v>0</v>
      </c>
      <c r="I67" s="57">
        <f t="shared" si="11"/>
        <v>0</v>
      </c>
      <c r="J67" s="57">
        <f t="shared" si="11"/>
        <v>0</v>
      </c>
      <c r="K67" s="57">
        <f t="shared" si="11"/>
        <v>0</v>
      </c>
      <c r="L67" s="57">
        <f t="shared" si="11"/>
        <v>0</v>
      </c>
      <c r="M67" s="57">
        <f t="shared" si="11"/>
        <v>0</v>
      </c>
      <c r="N67" s="57">
        <f t="shared" si="11"/>
        <v>0</v>
      </c>
      <c r="O67" s="57">
        <f t="shared" si="11"/>
        <v>0</v>
      </c>
      <c r="P67" s="57">
        <f t="shared" si="11"/>
        <v>0</v>
      </c>
      <c r="Q67" s="57">
        <f t="shared" si="11"/>
        <v>0</v>
      </c>
      <c r="R67" s="57">
        <f t="shared" si="11"/>
        <v>0</v>
      </c>
      <c r="S67" s="57">
        <f t="shared" si="11"/>
        <v>0</v>
      </c>
      <c r="T67" s="57">
        <f t="shared" si="11"/>
        <v>0</v>
      </c>
      <c r="U67" s="57">
        <f t="shared" si="11"/>
        <v>0</v>
      </c>
      <c r="V67" s="57">
        <f t="shared" ref="V67:AH67" si="12">SUM(V56:V66)</f>
        <v>0</v>
      </c>
      <c r="W67" s="57">
        <f t="shared" si="12"/>
        <v>0</v>
      </c>
      <c r="X67" s="57">
        <f t="shared" si="12"/>
        <v>0</v>
      </c>
      <c r="Y67" s="57">
        <f t="shared" si="12"/>
        <v>0</v>
      </c>
      <c r="Z67" s="57">
        <f t="shared" si="12"/>
        <v>0</v>
      </c>
      <c r="AA67" s="57">
        <f t="shared" si="12"/>
        <v>0</v>
      </c>
      <c r="AB67" s="57">
        <f t="shared" si="12"/>
        <v>0</v>
      </c>
      <c r="AC67" s="57">
        <f t="shared" si="12"/>
        <v>0</v>
      </c>
      <c r="AD67" s="57">
        <f t="shared" si="12"/>
        <v>0</v>
      </c>
      <c r="AE67" s="57">
        <f t="shared" si="12"/>
        <v>0</v>
      </c>
      <c r="AF67" s="57">
        <f t="shared" si="12"/>
        <v>0</v>
      </c>
      <c r="AG67" s="57">
        <f t="shared" si="12"/>
        <v>0</v>
      </c>
      <c r="AH67" s="57">
        <f t="shared" si="12"/>
        <v>0</v>
      </c>
      <c r="AI67" s="178"/>
      <c r="AJ67" s="166">
        <f>SUM(AJ56:AJ66)</f>
        <v>0</v>
      </c>
    </row>
    <row r="68" spans="1:44" s="38" customFormat="1" ht="28.5" customHeight="1">
      <c r="A68" s="189" t="s">
        <v>153</v>
      </c>
      <c r="B68" s="190"/>
      <c r="C68" s="32"/>
      <c r="D68" s="39"/>
      <c r="E68" s="22"/>
      <c r="F68" s="37"/>
      <c r="G68" s="37"/>
      <c r="H68" s="37"/>
      <c r="I68" s="37"/>
      <c r="J68" s="37"/>
      <c r="K68" s="37"/>
      <c r="L68" s="37"/>
      <c r="M68" s="37"/>
      <c r="N68" s="154"/>
      <c r="O68" s="37"/>
      <c r="P68" s="37"/>
      <c r="Q68" s="37"/>
      <c r="R68" s="37"/>
      <c r="S68" s="37"/>
      <c r="T68" s="37"/>
      <c r="U68" s="154"/>
      <c r="V68" s="37"/>
      <c r="W68" s="37"/>
      <c r="X68" s="37"/>
      <c r="Y68" s="37"/>
      <c r="Z68" s="37"/>
      <c r="AA68" s="37"/>
      <c r="AB68" s="154"/>
      <c r="AC68" s="37"/>
      <c r="AD68" s="37"/>
      <c r="AE68" s="37"/>
      <c r="AF68" s="37"/>
      <c r="AG68" s="37"/>
      <c r="AH68" s="154"/>
      <c r="AI68" s="10"/>
      <c r="AJ68" s="37"/>
    </row>
    <row r="69" spans="1:44" s="46" customFormat="1">
      <c r="A69" s="141">
        <v>2.1</v>
      </c>
      <c r="B69" s="58" t="s">
        <v>154</v>
      </c>
      <c r="C69" s="28" t="s">
        <v>4</v>
      </c>
      <c r="D69" s="40">
        <f t="shared" ref="D69" si="13">AJ69</f>
        <v>0</v>
      </c>
      <c r="E69" s="41"/>
      <c r="F69" s="42"/>
      <c r="G69" s="42"/>
      <c r="H69" s="43"/>
      <c r="I69" s="42"/>
      <c r="J69" s="43"/>
      <c r="K69" s="43"/>
      <c r="L69" s="43"/>
      <c r="M69" s="43"/>
      <c r="N69" s="155">
        <f>H69+I69+J69+K69+L69+M69+F69+G69</f>
        <v>0</v>
      </c>
      <c r="O69" s="42"/>
      <c r="P69" s="43"/>
      <c r="Q69" s="43"/>
      <c r="R69" s="43"/>
      <c r="S69" s="43"/>
      <c r="T69" s="43"/>
      <c r="U69" s="155">
        <f>Q69+R69+S69+T69+P69+O69</f>
        <v>0</v>
      </c>
      <c r="V69" s="43"/>
      <c r="W69" s="43"/>
      <c r="X69" s="43"/>
      <c r="Y69" s="43"/>
      <c r="Z69" s="43"/>
      <c r="AA69" s="43"/>
      <c r="AB69" s="155">
        <f>X69+Y69+Z69+AA69+W69+V69</f>
        <v>0</v>
      </c>
      <c r="AC69" s="43"/>
      <c r="AD69" s="43"/>
      <c r="AE69" s="43"/>
      <c r="AF69" s="43"/>
      <c r="AG69" s="43"/>
      <c r="AH69" s="155">
        <f>AD69+AE69+AF69+AG69+AC69</f>
        <v>0</v>
      </c>
      <c r="AI69" s="10"/>
      <c r="AJ69" s="44">
        <f>N69+U69+AB69+AH69</f>
        <v>0</v>
      </c>
      <c r="AK69" s="45"/>
      <c r="AL69" s="45"/>
      <c r="AM69" s="45"/>
      <c r="AN69" s="45"/>
      <c r="AO69" s="45"/>
      <c r="AP69" s="45"/>
      <c r="AQ69" s="45"/>
      <c r="AR69" s="45"/>
    </row>
    <row r="70" spans="1:44" s="46" customFormat="1">
      <c r="A70" s="141">
        <v>2.2000000000000002</v>
      </c>
      <c r="B70" s="58" t="s">
        <v>155</v>
      </c>
      <c r="C70" s="28" t="s">
        <v>157</v>
      </c>
      <c r="D70" s="40"/>
      <c r="E70" s="41"/>
      <c r="F70" s="42"/>
      <c r="G70" s="42"/>
      <c r="H70" s="43"/>
      <c r="I70" s="42"/>
      <c r="J70" s="43"/>
      <c r="K70" s="43"/>
      <c r="L70" s="43"/>
      <c r="M70" s="43"/>
      <c r="N70" s="155"/>
      <c r="O70" s="42"/>
      <c r="P70" s="43"/>
      <c r="Q70" s="43"/>
      <c r="R70" s="43"/>
      <c r="S70" s="43"/>
      <c r="T70" s="43"/>
      <c r="U70" s="155"/>
      <c r="V70" s="43"/>
      <c r="W70" s="43"/>
      <c r="X70" s="43"/>
      <c r="Y70" s="43"/>
      <c r="Z70" s="43"/>
      <c r="AA70" s="43"/>
      <c r="AB70" s="155"/>
      <c r="AC70" s="43"/>
      <c r="AD70" s="43"/>
      <c r="AE70" s="43"/>
      <c r="AF70" s="43"/>
      <c r="AG70" s="43"/>
      <c r="AH70" s="155"/>
      <c r="AI70" s="47"/>
      <c r="AJ70" s="44"/>
      <c r="AK70" s="45"/>
      <c r="AL70" s="45"/>
      <c r="AM70" s="45"/>
      <c r="AN70" s="45"/>
      <c r="AO70" s="45"/>
      <c r="AP70" s="45"/>
      <c r="AQ70" s="45"/>
      <c r="AR70" s="45"/>
    </row>
    <row r="71" spans="1:44" s="46" customFormat="1">
      <c r="A71" s="141">
        <v>2.2999999999999998</v>
      </c>
      <c r="B71" s="58" t="s">
        <v>158</v>
      </c>
      <c r="C71" s="28" t="s">
        <v>4</v>
      </c>
      <c r="D71" s="40">
        <f t="shared" ref="D71" si="14">AJ71</f>
        <v>0</v>
      </c>
      <c r="E71" s="41"/>
      <c r="F71" s="42"/>
      <c r="G71" s="42"/>
      <c r="H71" s="43"/>
      <c r="I71" s="42"/>
      <c r="J71" s="43"/>
      <c r="K71" s="43"/>
      <c r="L71" s="43"/>
      <c r="M71" s="43"/>
      <c r="N71" s="155">
        <f>H71+I71+J71+K71+L71+M71+F71+G71</f>
        <v>0</v>
      </c>
      <c r="O71" s="42"/>
      <c r="P71" s="43"/>
      <c r="Q71" s="43"/>
      <c r="R71" s="43"/>
      <c r="S71" s="43"/>
      <c r="T71" s="43"/>
      <c r="U71" s="155">
        <f>Q71+R71+S71+T71+P71+O71</f>
        <v>0</v>
      </c>
      <c r="V71" s="43"/>
      <c r="W71" s="43"/>
      <c r="X71" s="43"/>
      <c r="Y71" s="43"/>
      <c r="Z71" s="43"/>
      <c r="AA71" s="43"/>
      <c r="AB71" s="155">
        <f>X71+Y71+Z71+AA71+W71+V71</f>
        <v>0</v>
      </c>
      <c r="AC71" s="43"/>
      <c r="AD71" s="43"/>
      <c r="AE71" s="43"/>
      <c r="AF71" s="43"/>
      <c r="AG71" s="43"/>
      <c r="AH71" s="155">
        <f>AD71+AE71+AF71+AG71+AC71</f>
        <v>0</v>
      </c>
      <c r="AI71" s="10"/>
      <c r="AJ71" s="44">
        <f>N71+U71+AB71+AH71</f>
        <v>0</v>
      </c>
      <c r="AK71" s="45"/>
      <c r="AL71" s="45"/>
      <c r="AM71" s="45"/>
      <c r="AN71" s="45"/>
      <c r="AO71" s="45"/>
      <c r="AP71" s="45"/>
      <c r="AQ71" s="45"/>
      <c r="AR71" s="45"/>
    </row>
    <row r="72" spans="1:44" s="46" customFormat="1">
      <c r="A72" s="141">
        <v>2.4</v>
      </c>
      <c r="B72" s="58" t="s">
        <v>159</v>
      </c>
      <c r="C72" s="28" t="s">
        <v>4</v>
      </c>
      <c r="D72" s="40">
        <f t="shared" ref="D72:D74" si="15">AJ72</f>
        <v>0</v>
      </c>
      <c r="E72" s="41"/>
      <c r="F72" s="42"/>
      <c r="G72" s="42"/>
      <c r="H72" s="43"/>
      <c r="I72" s="42"/>
      <c r="J72" s="43"/>
      <c r="K72" s="43"/>
      <c r="L72" s="43"/>
      <c r="M72" s="43"/>
      <c r="N72" s="155">
        <f>H72+I72+J72+K72+L72+M72+F72+G72</f>
        <v>0</v>
      </c>
      <c r="O72" s="42"/>
      <c r="P72" s="43"/>
      <c r="Q72" s="43"/>
      <c r="R72" s="43"/>
      <c r="S72" s="43"/>
      <c r="T72" s="43"/>
      <c r="U72" s="155">
        <f>Q72+R72+S72+T72+P72+O72</f>
        <v>0</v>
      </c>
      <c r="V72" s="43"/>
      <c r="W72" s="43"/>
      <c r="X72" s="43"/>
      <c r="Y72" s="43"/>
      <c r="Z72" s="43"/>
      <c r="AA72" s="43"/>
      <c r="AB72" s="155">
        <f>X72+Y72+Z72+AA72+W72+V72</f>
        <v>0</v>
      </c>
      <c r="AC72" s="43"/>
      <c r="AD72" s="43"/>
      <c r="AE72" s="43"/>
      <c r="AF72" s="43"/>
      <c r="AG72" s="43"/>
      <c r="AH72" s="155">
        <f>AD72+AE72+AF72+AG72+AC72</f>
        <v>0</v>
      </c>
      <c r="AI72" s="48"/>
      <c r="AJ72" s="44">
        <f>N72+U72+AB72+AH72</f>
        <v>0</v>
      </c>
      <c r="AK72" s="45"/>
      <c r="AL72" s="45"/>
      <c r="AM72" s="45"/>
      <c r="AN72" s="45"/>
      <c r="AO72" s="45"/>
      <c r="AP72" s="45"/>
      <c r="AQ72" s="45"/>
      <c r="AR72" s="45"/>
    </row>
    <row r="73" spans="1:44" s="46" customFormat="1">
      <c r="A73" s="141">
        <v>2.5</v>
      </c>
      <c r="B73" s="58" t="s">
        <v>160</v>
      </c>
      <c r="C73" s="28" t="s">
        <v>4</v>
      </c>
      <c r="D73" s="40">
        <f t="shared" si="15"/>
        <v>0</v>
      </c>
      <c r="E73" s="41"/>
      <c r="F73" s="42"/>
      <c r="G73" s="42"/>
      <c r="H73" s="43"/>
      <c r="I73" s="42"/>
      <c r="J73" s="43"/>
      <c r="K73" s="43"/>
      <c r="L73" s="43"/>
      <c r="M73" s="43"/>
      <c r="N73" s="155">
        <f>H73+I73+J73+K73+L73+M73+F73+G73</f>
        <v>0</v>
      </c>
      <c r="O73" s="42"/>
      <c r="P73" s="43"/>
      <c r="Q73" s="43"/>
      <c r="R73" s="43"/>
      <c r="S73" s="43"/>
      <c r="T73" s="43"/>
      <c r="U73" s="155">
        <f>Q73+R73+S73+T73+P73+O73</f>
        <v>0</v>
      </c>
      <c r="V73" s="43"/>
      <c r="W73" s="43"/>
      <c r="X73" s="43"/>
      <c r="Y73" s="43"/>
      <c r="Z73" s="43"/>
      <c r="AA73" s="43"/>
      <c r="AB73" s="155">
        <f>X73+Y73+Z73+AA73+W73+V73</f>
        <v>0</v>
      </c>
      <c r="AC73" s="43"/>
      <c r="AD73" s="43"/>
      <c r="AE73" s="43"/>
      <c r="AF73" s="43"/>
      <c r="AG73" s="43"/>
      <c r="AH73" s="155">
        <f>AD73+AE73+AF73+AG73+AC73</f>
        <v>0</v>
      </c>
      <c r="AI73" s="48"/>
      <c r="AJ73" s="44">
        <f>N73+U73+AB73+AH73</f>
        <v>0</v>
      </c>
    </row>
    <row r="74" spans="1:44" s="46" customFormat="1">
      <c r="A74" s="141">
        <v>2.6</v>
      </c>
      <c r="B74" s="58" t="s">
        <v>161</v>
      </c>
      <c r="C74" s="28" t="s">
        <v>4</v>
      </c>
      <c r="D74" s="40">
        <f t="shared" si="15"/>
        <v>0</v>
      </c>
      <c r="E74" s="41"/>
      <c r="F74" s="49"/>
      <c r="G74" s="49"/>
      <c r="H74" s="49"/>
      <c r="I74" s="49"/>
      <c r="J74" s="49"/>
      <c r="K74" s="49"/>
      <c r="L74" s="49"/>
      <c r="M74" s="49"/>
      <c r="N74" s="155">
        <f>H74+I74+J74+K74+L74+M74+F74+G74</f>
        <v>0</v>
      </c>
      <c r="O74" s="49"/>
      <c r="P74" s="51"/>
      <c r="Q74" s="51"/>
      <c r="R74" s="51"/>
      <c r="S74" s="51"/>
      <c r="T74" s="51"/>
      <c r="U74" s="156">
        <f>Q74+R74+S74+T74+P74+O74</f>
        <v>0</v>
      </c>
      <c r="V74" s="51"/>
      <c r="W74" s="51"/>
      <c r="X74" s="51"/>
      <c r="Y74" s="51"/>
      <c r="Z74" s="51"/>
      <c r="AA74" s="51"/>
      <c r="AB74" s="156">
        <f>X74+Y74+Z74+AA74+W74+V74</f>
        <v>0</v>
      </c>
      <c r="AC74" s="51"/>
      <c r="AD74" s="51"/>
      <c r="AE74" s="51"/>
      <c r="AF74" s="51"/>
      <c r="AG74" s="51"/>
      <c r="AH74" s="156">
        <f>AD74+AE74+AF74+AG74+AC74</f>
        <v>0</v>
      </c>
      <c r="AI74" s="52"/>
      <c r="AJ74" s="44">
        <f>N74+U74+AB74+AH74</f>
        <v>0</v>
      </c>
    </row>
    <row r="75" spans="1:44" s="46" customFormat="1">
      <c r="A75" s="141">
        <v>2.7</v>
      </c>
      <c r="B75" s="58" t="s">
        <v>162</v>
      </c>
      <c r="C75" s="28" t="s">
        <v>157</v>
      </c>
      <c r="D75" s="40"/>
      <c r="E75" s="41"/>
      <c r="F75" s="49"/>
      <c r="G75" s="49"/>
      <c r="H75" s="49"/>
      <c r="I75" s="49"/>
      <c r="J75" s="49"/>
      <c r="K75" s="49"/>
      <c r="L75" s="49"/>
      <c r="M75" s="49"/>
      <c r="N75" s="155"/>
      <c r="O75" s="49"/>
      <c r="P75" s="51"/>
      <c r="Q75" s="51"/>
      <c r="R75" s="51"/>
      <c r="S75" s="51"/>
      <c r="T75" s="51"/>
      <c r="U75" s="156"/>
      <c r="V75" s="51"/>
      <c r="W75" s="51"/>
      <c r="X75" s="51"/>
      <c r="Y75" s="51"/>
      <c r="Z75" s="51"/>
      <c r="AA75" s="51"/>
      <c r="AB75" s="156"/>
      <c r="AC75" s="51"/>
      <c r="AD75" s="51"/>
      <c r="AE75" s="51"/>
      <c r="AF75" s="51"/>
      <c r="AG75" s="51"/>
      <c r="AH75" s="156"/>
      <c r="AI75" s="52"/>
      <c r="AJ75" s="44"/>
    </row>
    <row r="76" spans="1:44" s="140" customFormat="1" ht="22.5" customHeight="1">
      <c r="A76" s="142"/>
      <c r="B76" s="65" t="s">
        <v>70</v>
      </c>
      <c r="C76" s="54" t="s">
        <v>4</v>
      </c>
      <c r="D76" s="55">
        <f>AJ76</f>
        <v>0</v>
      </c>
      <c r="E76" s="56"/>
      <c r="F76" s="57">
        <f t="shared" ref="F76:AH76" si="16">SUM(F69:F75)</f>
        <v>0</v>
      </c>
      <c r="G76" s="57">
        <f t="shared" si="16"/>
        <v>0</v>
      </c>
      <c r="H76" s="57">
        <f t="shared" si="16"/>
        <v>0</v>
      </c>
      <c r="I76" s="57">
        <f t="shared" si="16"/>
        <v>0</v>
      </c>
      <c r="J76" s="57">
        <f t="shared" si="16"/>
        <v>0</v>
      </c>
      <c r="K76" s="57">
        <f t="shared" si="16"/>
        <v>0</v>
      </c>
      <c r="L76" s="57">
        <f t="shared" si="16"/>
        <v>0</v>
      </c>
      <c r="M76" s="57">
        <f t="shared" si="16"/>
        <v>0</v>
      </c>
      <c r="N76" s="57">
        <f t="shared" si="16"/>
        <v>0</v>
      </c>
      <c r="O76" s="57">
        <f t="shared" si="16"/>
        <v>0</v>
      </c>
      <c r="P76" s="57">
        <f t="shared" si="16"/>
        <v>0</v>
      </c>
      <c r="Q76" s="57">
        <f t="shared" si="16"/>
        <v>0</v>
      </c>
      <c r="R76" s="57">
        <f t="shared" si="16"/>
        <v>0</v>
      </c>
      <c r="S76" s="57">
        <f t="shared" si="16"/>
        <v>0</v>
      </c>
      <c r="T76" s="57">
        <f t="shared" si="16"/>
        <v>0</v>
      </c>
      <c r="U76" s="57">
        <f t="shared" si="16"/>
        <v>0</v>
      </c>
      <c r="V76" s="57">
        <f t="shared" si="16"/>
        <v>0</v>
      </c>
      <c r="W76" s="57">
        <f t="shared" si="16"/>
        <v>0</v>
      </c>
      <c r="X76" s="57">
        <f t="shared" si="16"/>
        <v>0</v>
      </c>
      <c r="Y76" s="57">
        <f t="shared" si="16"/>
        <v>0</v>
      </c>
      <c r="Z76" s="57">
        <f t="shared" si="16"/>
        <v>0</v>
      </c>
      <c r="AA76" s="57">
        <f t="shared" si="16"/>
        <v>0</v>
      </c>
      <c r="AB76" s="57">
        <f t="shared" si="16"/>
        <v>0</v>
      </c>
      <c r="AC76" s="57">
        <f t="shared" si="16"/>
        <v>0</v>
      </c>
      <c r="AD76" s="57">
        <f t="shared" si="16"/>
        <v>0</v>
      </c>
      <c r="AE76" s="57">
        <f t="shared" si="16"/>
        <v>0</v>
      </c>
      <c r="AF76" s="57">
        <f t="shared" si="16"/>
        <v>0</v>
      </c>
      <c r="AG76" s="57">
        <f t="shared" si="16"/>
        <v>0</v>
      </c>
      <c r="AH76" s="57">
        <f t="shared" si="16"/>
        <v>0</v>
      </c>
      <c r="AI76" s="178"/>
      <c r="AJ76" s="166">
        <f>SUM(AJ69:AJ75)</f>
        <v>0</v>
      </c>
    </row>
    <row r="77" spans="1:44" s="46" customFormat="1" ht="22.5" customHeight="1">
      <c r="A77" s="100" t="s">
        <v>156</v>
      </c>
      <c r="B77" s="36"/>
      <c r="C77" s="39"/>
      <c r="D77" s="39"/>
      <c r="E77" s="22"/>
      <c r="F77" s="53"/>
      <c r="G77" s="53"/>
      <c r="H77" s="53"/>
      <c r="I77" s="53"/>
      <c r="J77" s="53"/>
      <c r="K77" s="53"/>
      <c r="L77" s="53"/>
      <c r="M77" s="53"/>
      <c r="N77" s="180">
        <f>SUM(N56:N66)</f>
        <v>0</v>
      </c>
      <c r="O77" s="53"/>
      <c r="P77" s="53"/>
      <c r="Q77" s="53"/>
      <c r="R77" s="53"/>
      <c r="S77" s="53"/>
      <c r="T77" s="53"/>
      <c r="U77" s="153"/>
      <c r="V77" s="53"/>
      <c r="W77" s="53"/>
      <c r="X77" s="53"/>
      <c r="Y77" s="53"/>
      <c r="Z77" s="53"/>
      <c r="AA77" s="53"/>
      <c r="AB77" s="153"/>
      <c r="AC77" s="53"/>
      <c r="AD77" s="53"/>
      <c r="AE77" s="53"/>
      <c r="AF77" s="53"/>
      <c r="AG77" s="53"/>
      <c r="AH77" s="153"/>
      <c r="AI77" s="10"/>
      <c r="AJ77" s="53"/>
    </row>
    <row r="78" spans="1:44" s="46" customFormat="1">
      <c r="A78" s="141">
        <v>3.1</v>
      </c>
      <c r="B78" s="3" t="s">
        <v>167</v>
      </c>
      <c r="C78" s="28" t="s">
        <v>4</v>
      </c>
      <c r="D78" s="40">
        <f>'PSE '!E10</f>
        <v>0</v>
      </c>
      <c r="E78" s="41"/>
      <c r="F78" s="49"/>
      <c r="G78" s="49"/>
      <c r="H78" s="51"/>
      <c r="I78" s="51"/>
      <c r="J78" s="51"/>
      <c r="K78" s="51"/>
      <c r="L78" s="51"/>
      <c r="M78" s="51"/>
      <c r="N78" s="156"/>
      <c r="O78" s="49"/>
      <c r="P78" s="51"/>
      <c r="Q78" s="51"/>
      <c r="R78" s="51"/>
      <c r="S78" s="51"/>
      <c r="T78" s="51"/>
      <c r="U78" s="156"/>
      <c r="V78" s="51"/>
      <c r="W78" s="51"/>
      <c r="X78" s="51"/>
      <c r="Y78" s="51"/>
      <c r="Z78" s="51"/>
      <c r="AA78" s="51"/>
      <c r="AB78" s="156"/>
      <c r="AC78" s="51"/>
      <c r="AD78" s="51"/>
      <c r="AE78" s="51"/>
      <c r="AF78" s="51"/>
      <c r="AG78" s="51"/>
      <c r="AH78" s="156"/>
      <c r="AI78" s="10"/>
      <c r="AJ78" s="44">
        <f>D78</f>
        <v>0</v>
      </c>
    </row>
    <row r="79" spans="1:44" s="46" customFormat="1">
      <c r="A79" s="141">
        <v>3.2</v>
      </c>
      <c r="B79" s="3" t="s">
        <v>163</v>
      </c>
      <c r="C79" s="28" t="s">
        <v>4</v>
      </c>
      <c r="D79" s="40">
        <f t="shared" ref="D79:D86" si="17">AJ79</f>
        <v>0</v>
      </c>
      <c r="E79" s="41"/>
      <c r="F79" s="49"/>
      <c r="G79" s="49"/>
      <c r="H79" s="51"/>
      <c r="I79" s="51"/>
      <c r="J79" s="51"/>
      <c r="K79" s="51"/>
      <c r="L79" s="51"/>
      <c r="M79" s="51"/>
      <c r="N79" s="156">
        <f t="shared" ref="N79:N84" si="18">H79+I79+J79+K79+L79+M79+F79+G79</f>
        <v>0</v>
      </c>
      <c r="O79" s="49"/>
      <c r="P79" s="51"/>
      <c r="Q79" s="51"/>
      <c r="R79" s="51"/>
      <c r="S79" s="51"/>
      <c r="T79" s="51"/>
      <c r="U79" s="156">
        <f t="shared" ref="U79:U84" si="19">Q79+R79+S79+T79+P79+O79</f>
        <v>0</v>
      </c>
      <c r="V79" s="51"/>
      <c r="W79" s="51"/>
      <c r="X79" s="51"/>
      <c r="Y79" s="51"/>
      <c r="Z79" s="51"/>
      <c r="AA79" s="51"/>
      <c r="AB79" s="156">
        <f t="shared" ref="AB79:AB84" si="20">X79+Y79+Z79+AA79+W79+V79</f>
        <v>0</v>
      </c>
      <c r="AC79" s="51"/>
      <c r="AD79" s="51"/>
      <c r="AE79" s="51"/>
      <c r="AF79" s="51"/>
      <c r="AG79" s="51"/>
      <c r="AH79" s="156">
        <f t="shared" ref="AH79:AH84" si="21">AD79+AE79+AF79+AG79+AC79</f>
        <v>0</v>
      </c>
      <c r="AI79" s="50" t="e">
        <f>#REF!*$G$5</f>
        <v>#REF!</v>
      </c>
      <c r="AJ79" s="44">
        <f t="shared" ref="AJ79:AJ84" si="22">N79+U79+AB79+AH79</f>
        <v>0</v>
      </c>
    </row>
    <row r="80" spans="1:44" s="46" customFormat="1">
      <c r="A80" s="141">
        <v>3.3</v>
      </c>
      <c r="B80" s="3" t="s">
        <v>164</v>
      </c>
      <c r="C80" s="28" t="s">
        <v>4</v>
      </c>
      <c r="D80" s="40">
        <f t="shared" si="17"/>
        <v>0</v>
      </c>
      <c r="E80" s="41"/>
      <c r="F80" s="49"/>
      <c r="G80" s="49"/>
      <c r="H80" s="51"/>
      <c r="I80" s="51"/>
      <c r="J80" s="51"/>
      <c r="K80" s="51"/>
      <c r="L80" s="51"/>
      <c r="M80" s="51"/>
      <c r="N80" s="156">
        <f t="shared" si="18"/>
        <v>0</v>
      </c>
      <c r="O80" s="49"/>
      <c r="P80" s="51"/>
      <c r="Q80" s="51"/>
      <c r="R80" s="51"/>
      <c r="S80" s="51"/>
      <c r="T80" s="51"/>
      <c r="U80" s="156">
        <f t="shared" si="19"/>
        <v>0</v>
      </c>
      <c r="V80" s="51"/>
      <c r="W80" s="51"/>
      <c r="X80" s="51"/>
      <c r="Y80" s="51"/>
      <c r="Z80" s="51"/>
      <c r="AA80" s="51"/>
      <c r="AB80" s="156">
        <f t="shared" si="20"/>
        <v>0</v>
      </c>
      <c r="AC80" s="51"/>
      <c r="AD80" s="51"/>
      <c r="AE80" s="51"/>
      <c r="AF80" s="51"/>
      <c r="AG80" s="51"/>
      <c r="AH80" s="156">
        <f t="shared" si="21"/>
        <v>0</v>
      </c>
      <c r="AI80" s="10"/>
      <c r="AJ80" s="44">
        <f t="shared" si="22"/>
        <v>0</v>
      </c>
    </row>
    <row r="81" spans="1:36" s="46" customFormat="1">
      <c r="A81" s="141">
        <v>3.4</v>
      </c>
      <c r="B81" s="3" t="s">
        <v>168</v>
      </c>
      <c r="C81" s="28" t="s">
        <v>4</v>
      </c>
      <c r="D81" s="40">
        <f t="shared" si="17"/>
        <v>0</v>
      </c>
      <c r="E81" s="41"/>
      <c r="F81" s="49"/>
      <c r="G81" s="49"/>
      <c r="H81" s="51"/>
      <c r="I81" s="51"/>
      <c r="J81" s="51"/>
      <c r="K81" s="51"/>
      <c r="L81" s="51"/>
      <c r="M81" s="51"/>
      <c r="N81" s="156">
        <f t="shared" si="18"/>
        <v>0</v>
      </c>
      <c r="O81" s="49"/>
      <c r="P81" s="51"/>
      <c r="Q81" s="51"/>
      <c r="R81" s="51"/>
      <c r="S81" s="51"/>
      <c r="T81" s="51"/>
      <c r="U81" s="156">
        <f t="shared" si="19"/>
        <v>0</v>
      </c>
      <c r="V81" s="51"/>
      <c r="W81" s="51"/>
      <c r="X81" s="51"/>
      <c r="Y81" s="51"/>
      <c r="Z81" s="51"/>
      <c r="AA81" s="51"/>
      <c r="AB81" s="156">
        <f t="shared" si="20"/>
        <v>0</v>
      </c>
      <c r="AC81" s="51"/>
      <c r="AD81" s="51"/>
      <c r="AE81" s="51"/>
      <c r="AF81" s="51"/>
      <c r="AG81" s="51"/>
      <c r="AH81" s="156">
        <f t="shared" si="21"/>
        <v>0</v>
      </c>
      <c r="AI81" s="10"/>
      <c r="AJ81" s="44">
        <f t="shared" si="22"/>
        <v>0</v>
      </c>
    </row>
    <row r="82" spans="1:36" s="46" customFormat="1">
      <c r="A82" s="141">
        <v>3.5</v>
      </c>
      <c r="B82" s="3" t="s">
        <v>165</v>
      </c>
      <c r="C82" s="28" t="s">
        <v>4</v>
      </c>
      <c r="D82" s="40">
        <f t="shared" si="17"/>
        <v>0</v>
      </c>
      <c r="E82" s="41"/>
      <c r="F82" s="49"/>
      <c r="G82" s="49"/>
      <c r="H82" s="51"/>
      <c r="I82" s="51"/>
      <c r="J82" s="51"/>
      <c r="K82" s="51"/>
      <c r="L82" s="51"/>
      <c r="M82" s="51"/>
      <c r="N82" s="156">
        <f t="shared" si="18"/>
        <v>0</v>
      </c>
      <c r="O82" s="49"/>
      <c r="P82" s="51"/>
      <c r="Q82" s="51"/>
      <c r="R82" s="51"/>
      <c r="S82" s="51"/>
      <c r="T82" s="51"/>
      <c r="U82" s="156">
        <f t="shared" si="19"/>
        <v>0</v>
      </c>
      <c r="V82" s="51"/>
      <c r="W82" s="51"/>
      <c r="X82" s="51"/>
      <c r="Y82" s="51"/>
      <c r="Z82" s="51"/>
      <c r="AA82" s="51"/>
      <c r="AB82" s="156">
        <f t="shared" si="20"/>
        <v>0</v>
      </c>
      <c r="AC82" s="51"/>
      <c r="AD82" s="51"/>
      <c r="AE82" s="51"/>
      <c r="AF82" s="51"/>
      <c r="AG82" s="51"/>
      <c r="AH82" s="156">
        <f t="shared" si="21"/>
        <v>0</v>
      </c>
      <c r="AI82" s="10"/>
      <c r="AJ82" s="44">
        <f t="shared" si="22"/>
        <v>0</v>
      </c>
    </row>
    <row r="83" spans="1:36" s="46" customFormat="1">
      <c r="A83" s="141">
        <v>3.6</v>
      </c>
      <c r="B83" s="3" t="s">
        <v>139</v>
      </c>
      <c r="C83" s="28" t="s">
        <v>4</v>
      </c>
      <c r="D83" s="40">
        <f t="shared" si="17"/>
        <v>0</v>
      </c>
      <c r="E83" s="41"/>
      <c r="F83" s="49"/>
      <c r="G83" s="49"/>
      <c r="H83" s="51"/>
      <c r="I83" s="51"/>
      <c r="J83" s="51"/>
      <c r="K83" s="51"/>
      <c r="L83" s="51"/>
      <c r="M83" s="51"/>
      <c r="N83" s="156">
        <f t="shared" si="18"/>
        <v>0</v>
      </c>
      <c r="O83" s="49"/>
      <c r="P83" s="51"/>
      <c r="Q83" s="51"/>
      <c r="R83" s="51"/>
      <c r="S83" s="51"/>
      <c r="T83" s="51"/>
      <c r="U83" s="156">
        <f t="shared" si="19"/>
        <v>0</v>
      </c>
      <c r="V83" s="51"/>
      <c r="W83" s="51"/>
      <c r="X83" s="51"/>
      <c r="Y83" s="51"/>
      <c r="Z83" s="51"/>
      <c r="AA83" s="51"/>
      <c r="AB83" s="156">
        <f t="shared" si="20"/>
        <v>0</v>
      </c>
      <c r="AC83" s="51"/>
      <c r="AD83" s="51"/>
      <c r="AE83" s="51"/>
      <c r="AF83" s="51"/>
      <c r="AG83" s="51"/>
      <c r="AH83" s="156">
        <f t="shared" si="21"/>
        <v>0</v>
      </c>
      <c r="AI83" s="10"/>
      <c r="AJ83" s="44">
        <f t="shared" si="22"/>
        <v>0</v>
      </c>
    </row>
    <row r="84" spans="1:36" s="46" customFormat="1">
      <c r="A84" s="141">
        <v>3.7</v>
      </c>
      <c r="B84" s="3" t="s">
        <v>166</v>
      </c>
      <c r="C84" s="28" t="s">
        <v>4</v>
      </c>
      <c r="D84" s="40">
        <f t="shared" si="17"/>
        <v>0</v>
      </c>
      <c r="E84" s="41"/>
      <c r="F84" s="49"/>
      <c r="G84" s="49"/>
      <c r="H84" s="51"/>
      <c r="I84" s="51"/>
      <c r="J84" s="51"/>
      <c r="K84" s="51"/>
      <c r="L84" s="51"/>
      <c r="M84" s="51"/>
      <c r="N84" s="156">
        <f t="shared" si="18"/>
        <v>0</v>
      </c>
      <c r="O84" s="49"/>
      <c r="P84" s="51"/>
      <c r="Q84" s="51"/>
      <c r="R84" s="51"/>
      <c r="S84" s="51"/>
      <c r="T84" s="51"/>
      <c r="U84" s="156">
        <f t="shared" si="19"/>
        <v>0</v>
      </c>
      <c r="V84" s="51"/>
      <c r="W84" s="51"/>
      <c r="X84" s="51"/>
      <c r="Y84" s="51"/>
      <c r="Z84" s="51"/>
      <c r="AA84" s="51"/>
      <c r="AB84" s="156">
        <f t="shared" si="20"/>
        <v>0</v>
      </c>
      <c r="AC84" s="51"/>
      <c r="AD84" s="51"/>
      <c r="AE84" s="51"/>
      <c r="AF84" s="51"/>
      <c r="AG84" s="51"/>
      <c r="AH84" s="156">
        <f t="shared" si="21"/>
        <v>0</v>
      </c>
      <c r="AI84" s="10"/>
      <c r="AJ84" s="44">
        <f t="shared" si="22"/>
        <v>0</v>
      </c>
    </row>
    <row r="85" spans="1:36" s="46" customFormat="1">
      <c r="A85" s="191">
        <v>3.8</v>
      </c>
      <c r="B85" s="3" t="s">
        <v>169</v>
      </c>
      <c r="C85" s="28" t="s">
        <v>157</v>
      </c>
      <c r="D85" s="40"/>
      <c r="E85" s="41"/>
      <c r="F85" s="49"/>
      <c r="G85" s="49"/>
      <c r="H85" s="51"/>
      <c r="I85" s="51"/>
      <c r="J85" s="51"/>
      <c r="K85" s="51"/>
      <c r="L85" s="51"/>
      <c r="M85" s="51"/>
      <c r="N85" s="156"/>
      <c r="O85" s="49"/>
      <c r="P85" s="51"/>
      <c r="Q85" s="51"/>
      <c r="R85" s="51"/>
      <c r="S85" s="51"/>
      <c r="T85" s="51"/>
      <c r="U85" s="156"/>
      <c r="V85" s="51"/>
      <c r="W85" s="51"/>
      <c r="X85" s="51"/>
      <c r="Y85" s="51"/>
      <c r="Z85" s="51"/>
      <c r="AA85" s="51"/>
      <c r="AB85" s="156"/>
      <c r="AC85" s="51"/>
      <c r="AD85" s="51"/>
      <c r="AE85" s="51"/>
      <c r="AF85" s="51"/>
      <c r="AG85" s="51"/>
      <c r="AH85" s="156"/>
      <c r="AI85" s="10"/>
      <c r="AJ85" s="44"/>
    </row>
    <row r="86" spans="1:36" s="140" customFormat="1" ht="27" customHeight="1">
      <c r="A86" s="173"/>
      <c r="B86" s="174" t="s">
        <v>69</v>
      </c>
      <c r="C86" s="175" t="s">
        <v>4</v>
      </c>
      <c r="D86" s="157">
        <f t="shared" si="17"/>
        <v>0</v>
      </c>
      <c r="E86" s="176"/>
      <c r="F86" s="157">
        <f>SUM(F78:F85)</f>
        <v>0</v>
      </c>
      <c r="G86" s="157">
        <f t="shared" ref="G86:U86" si="23">SUM(G78:G85)</f>
        <v>0</v>
      </c>
      <c r="H86" s="157">
        <f t="shared" si="23"/>
        <v>0</v>
      </c>
      <c r="I86" s="157">
        <f t="shared" si="23"/>
        <v>0</v>
      </c>
      <c r="J86" s="157">
        <f t="shared" si="23"/>
        <v>0</v>
      </c>
      <c r="K86" s="157">
        <f t="shared" si="23"/>
        <v>0</v>
      </c>
      <c r="L86" s="157">
        <f t="shared" si="23"/>
        <v>0</v>
      </c>
      <c r="M86" s="157">
        <f t="shared" si="23"/>
        <v>0</v>
      </c>
      <c r="N86" s="157">
        <f t="shared" si="23"/>
        <v>0</v>
      </c>
      <c r="O86" s="157">
        <f t="shared" si="23"/>
        <v>0</v>
      </c>
      <c r="P86" s="157">
        <f t="shared" si="23"/>
        <v>0</v>
      </c>
      <c r="Q86" s="157">
        <f t="shared" si="23"/>
        <v>0</v>
      </c>
      <c r="R86" s="157">
        <f t="shared" si="23"/>
        <v>0</v>
      </c>
      <c r="S86" s="157">
        <f t="shared" si="23"/>
        <v>0</v>
      </c>
      <c r="T86" s="157">
        <f t="shared" si="23"/>
        <v>0</v>
      </c>
      <c r="U86" s="157">
        <f t="shared" si="23"/>
        <v>0</v>
      </c>
      <c r="V86" s="157">
        <f t="shared" ref="V86:AH86" si="24">SUM(V78:V85)</f>
        <v>0</v>
      </c>
      <c r="W86" s="157">
        <f t="shared" si="24"/>
        <v>0</v>
      </c>
      <c r="X86" s="157">
        <f t="shared" si="24"/>
        <v>0</v>
      </c>
      <c r="Y86" s="157">
        <f t="shared" si="24"/>
        <v>0</v>
      </c>
      <c r="Z86" s="157">
        <f t="shared" si="24"/>
        <v>0</v>
      </c>
      <c r="AA86" s="157">
        <f t="shared" si="24"/>
        <v>0</v>
      </c>
      <c r="AB86" s="157">
        <f t="shared" si="24"/>
        <v>0</v>
      </c>
      <c r="AC86" s="157">
        <f t="shared" si="24"/>
        <v>0</v>
      </c>
      <c r="AD86" s="157">
        <f t="shared" si="24"/>
        <v>0</v>
      </c>
      <c r="AE86" s="157">
        <f t="shared" si="24"/>
        <v>0</v>
      </c>
      <c r="AF86" s="157">
        <f t="shared" si="24"/>
        <v>0</v>
      </c>
      <c r="AG86" s="157">
        <f t="shared" si="24"/>
        <v>0</v>
      </c>
      <c r="AH86" s="157">
        <f t="shared" si="24"/>
        <v>0</v>
      </c>
      <c r="AI86" s="177"/>
      <c r="AJ86" s="167">
        <f>SUM(AJ78:AJ85)</f>
        <v>0</v>
      </c>
    </row>
    <row r="87" spans="1:36" s="38" customFormat="1" ht="23.25" customHeight="1">
      <c r="A87" s="100" t="s">
        <v>170</v>
      </c>
      <c r="B87" s="2"/>
      <c r="C87" s="32"/>
      <c r="D87" s="39"/>
      <c r="E87" s="22"/>
      <c r="F87" s="37"/>
      <c r="G87" s="37"/>
      <c r="H87" s="37"/>
      <c r="I87" s="37"/>
      <c r="J87" s="37"/>
      <c r="K87" s="37"/>
      <c r="L87" s="37"/>
      <c r="M87" s="37"/>
      <c r="N87" s="154"/>
      <c r="O87" s="37"/>
      <c r="P87" s="37"/>
      <c r="Q87" s="37"/>
      <c r="R87" s="37"/>
      <c r="S87" s="37"/>
      <c r="T87" s="37"/>
      <c r="U87" s="154"/>
      <c r="V87" s="37"/>
      <c r="W87" s="37"/>
      <c r="X87" s="37"/>
      <c r="Y87" s="37"/>
      <c r="Z87" s="37"/>
      <c r="AA87" s="37"/>
      <c r="AB87" s="154"/>
      <c r="AC87" s="37"/>
      <c r="AD87" s="37"/>
      <c r="AE87" s="37"/>
      <c r="AF87" s="37"/>
      <c r="AG87" s="37"/>
      <c r="AH87" s="154"/>
      <c r="AI87" s="10"/>
      <c r="AJ87" s="37"/>
    </row>
    <row r="88" spans="1:36" s="46" customFormat="1">
      <c r="A88" s="141">
        <v>4.0999999999999996</v>
      </c>
      <c r="B88" s="3" t="s">
        <v>72</v>
      </c>
      <c r="C88" s="28" t="s">
        <v>4</v>
      </c>
      <c r="D88" s="40">
        <f>'PSE '!E30</f>
        <v>0</v>
      </c>
      <c r="E88" s="41"/>
      <c r="F88" s="49"/>
      <c r="G88" s="49"/>
      <c r="H88" s="51"/>
      <c r="I88" s="51"/>
      <c r="J88" s="51"/>
      <c r="K88" s="51"/>
      <c r="L88" s="51"/>
      <c r="M88" s="51"/>
      <c r="N88" s="156"/>
      <c r="O88" s="49"/>
      <c r="P88" s="51"/>
      <c r="Q88" s="51"/>
      <c r="R88" s="51"/>
      <c r="S88" s="51"/>
      <c r="T88" s="51"/>
      <c r="U88" s="156"/>
      <c r="V88" s="51"/>
      <c r="W88" s="51"/>
      <c r="X88" s="51"/>
      <c r="Y88" s="51"/>
      <c r="Z88" s="51"/>
      <c r="AA88" s="51"/>
      <c r="AB88" s="156"/>
      <c r="AC88" s="51"/>
      <c r="AD88" s="51"/>
      <c r="AE88" s="51"/>
      <c r="AF88" s="51"/>
      <c r="AG88" s="51"/>
      <c r="AH88" s="156"/>
      <c r="AI88" s="10"/>
      <c r="AJ88" s="44">
        <f>D88</f>
        <v>0</v>
      </c>
    </row>
    <row r="89" spans="1:36" s="46" customFormat="1">
      <c r="A89" s="141">
        <f>A88+0.1</f>
        <v>4.1999999999999993</v>
      </c>
      <c r="B89" s="3" t="s">
        <v>171</v>
      </c>
      <c r="C89" s="28" t="s">
        <v>4</v>
      </c>
      <c r="D89" s="40">
        <f>'PSE '!E30</f>
        <v>0</v>
      </c>
      <c r="E89" s="41"/>
      <c r="F89" s="49"/>
      <c r="G89" s="49"/>
      <c r="H89" s="51"/>
      <c r="I89" s="51"/>
      <c r="J89" s="51"/>
      <c r="K89" s="51"/>
      <c r="L89" s="51"/>
      <c r="M89" s="51"/>
      <c r="N89" s="156"/>
      <c r="O89" s="49"/>
      <c r="P89" s="51"/>
      <c r="Q89" s="51"/>
      <c r="R89" s="51"/>
      <c r="S89" s="51"/>
      <c r="T89" s="51"/>
      <c r="U89" s="156"/>
      <c r="V89" s="51"/>
      <c r="W89" s="51"/>
      <c r="X89" s="51"/>
      <c r="Y89" s="51"/>
      <c r="Z89" s="51"/>
      <c r="AA89" s="51"/>
      <c r="AB89" s="156"/>
      <c r="AC89" s="51"/>
      <c r="AD89" s="51"/>
      <c r="AE89" s="51"/>
      <c r="AF89" s="51"/>
      <c r="AG89" s="51"/>
      <c r="AH89" s="156"/>
      <c r="AI89" s="10"/>
      <c r="AJ89" s="44">
        <f>D89</f>
        <v>0</v>
      </c>
    </row>
    <row r="90" spans="1:36" s="46" customFormat="1" ht="19.5" customHeight="1">
      <c r="A90" s="141">
        <f t="shared" ref="A90:A96" si="25">A89+0.1</f>
        <v>4.2999999999999989</v>
      </c>
      <c r="B90" s="3" t="s">
        <v>172</v>
      </c>
      <c r="C90" s="28" t="s">
        <v>4</v>
      </c>
      <c r="D90" s="40">
        <f t="shared" ref="D90:D98" si="26">AJ90</f>
        <v>0</v>
      </c>
      <c r="E90" s="41"/>
      <c r="F90" s="49"/>
      <c r="G90" s="49"/>
      <c r="H90" s="51"/>
      <c r="I90" s="51"/>
      <c r="J90" s="51"/>
      <c r="K90" s="51"/>
      <c r="L90" s="51"/>
      <c r="M90" s="51"/>
      <c r="N90" s="156">
        <f>H90+I90+J90+K90+L90+M90+F90+G90</f>
        <v>0</v>
      </c>
      <c r="O90" s="49"/>
      <c r="P90" s="51"/>
      <c r="Q90" s="51"/>
      <c r="R90" s="51"/>
      <c r="S90" s="51"/>
      <c r="T90" s="51"/>
      <c r="U90" s="156">
        <f>Q90+R90+S90+T90+P90+O90</f>
        <v>0</v>
      </c>
      <c r="V90" s="51"/>
      <c r="W90" s="51"/>
      <c r="X90" s="51"/>
      <c r="Y90" s="51"/>
      <c r="Z90" s="51"/>
      <c r="AA90" s="51"/>
      <c r="AB90" s="156">
        <f>X90+Y90+Z90+AA90+W90+V90</f>
        <v>0</v>
      </c>
      <c r="AC90" s="51"/>
      <c r="AD90" s="51"/>
      <c r="AE90" s="51"/>
      <c r="AF90" s="51"/>
      <c r="AG90" s="51"/>
      <c r="AH90" s="156">
        <f>AD90+AE90+AF90+AG90+AC90</f>
        <v>0</v>
      </c>
      <c r="AI90" s="10"/>
      <c r="AJ90" s="44">
        <f>N90+U90+AB90+AH90</f>
        <v>0</v>
      </c>
    </row>
    <row r="91" spans="1:36" s="46" customFormat="1">
      <c r="A91" s="141">
        <f t="shared" si="25"/>
        <v>4.3999999999999986</v>
      </c>
      <c r="B91" s="192" t="s">
        <v>173</v>
      </c>
      <c r="C91" s="28" t="s">
        <v>157</v>
      </c>
      <c r="D91" s="40"/>
      <c r="E91" s="41"/>
      <c r="F91" s="49"/>
      <c r="G91" s="49"/>
      <c r="H91" s="51"/>
      <c r="I91" s="51"/>
      <c r="J91" s="51"/>
      <c r="K91" s="51"/>
      <c r="L91" s="51"/>
      <c r="M91" s="51"/>
      <c r="N91" s="156"/>
      <c r="O91" s="49"/>
      <c r="P91" s="51"/>
      <c r="Q91" s="51"/>
      <c r="R91" s="51"/>
      <c r="S91" s="51"/>
      <c r="T91" s="51"/>
      <c r="U91" s="156"/>
      <c r="V91" s="51"/>
      <c r="W91" s="51"/>
      <c r="X91" s="51"/>
      <c r="Y91" s="51"/>
      <c r="Z91" s="51"/>
      <c r="AA91" s="51"/>
      <c r="AB91" s="156"/>
      <c r="AC91" s="51"/>
      <c r="AD91" s="51"/>
      <c r="AE91" s="51"/>
      <c r="AF91" s="51"/>
      <c r="AG91" s="51"/>
      <c r="AH91" s="156"/>
      <c r="AI91" s="10"/>
      <c r="AJ91" s="44"/>
    </row>
    <row r="92" spans="1:36">
      <c r="A92" s="141">
        <f t="shared" si="25"/>
        <v>4.4999999999999982</v>
      </c>
      <c r="B92" s="148" t="s">
        <v>168</v>
      </c>
      <c r="C92" s="28" t="s">
        <v>4</v>
      </c>
      <c r="D92" s="40">
        <f t="shared" si="26"/>
        <v>0</v>
      </c>
      <c r="E92" s="41"/>
      <c r="F92" s="49"/>
      <c r="G92" s="49"/>
      <c r="H92" s="51"/>
      <c r="I92" s="51"/>
      <c r="J92" s="51"/>
      <c r="K92" s="51"/>
      <c r="L92" s="51"/>
      <c r="M92" s="51"/>
      <c r="N92" s="156">
        <f>H92+I92+J92+K92+L92+M92+F92+G92</f>
        <v>0</v>
      </c>
      <c r="O92" s="49"/>
      <c r="P92" s="51"/>
      <c r="Q92" s="51"/>
      <c r="R92" s="51"/>
      <c r="S92" s="51"/>
      <c r="T92" s="51"/>
      <c r="U92" s="156">
        <f>Q92+R92+S92+T92+P92+O92</f>
        <v>0</v>
      </c>
      <c r="V92" s="51"/>
      <c r="W92" s="51"/>
      <c r="X92" s="51"/>
      <c r="Y92" s="51"/>
      <c r="Z92" s="51"/>
      <c r="AA92" s="51"/>
      <c r="AB92" s="156">
        <f>X92+Y92+Z92+AA92+W92+V92</f>
        <v>0</v>
      </c>
      <c r="AC92" s="51"/>
      <c r="AD92" s="51"/>
      <c r="AE92" s="51"/>
      <c r="AF92" s="51"/>
      <c r="AG92" s="51"/>
      <c r="AH92" s="156">
        <f>AD92+AE92+AF92+AG92+AC92</f>
        <v>0</v>
      </c>
      <c r="AI92" s="10"/>
      <c r="AJ92" s="44">
        <f>N92+U92+AB92+AH92</f>
        <v>0</v>
      </c>
    </row>
    <row r="93" spans="1:36" s="99" customFormat="1">
      <c r="A93" s="141">
        <f t="shared" si="25"/>
        <v>4.5999999999999979</v>
      </c>
      <c r="B93" s="193" t="s">
        <v>75</v>
      </c>
      <c r="C93" s="28" t="s">
        <v>4</v>
      </c>
      <c r="D93" s="40">
        <f t="shared" si="26"/>
        <v>0</v>
      </c>
      <c r="E93" s="41"/>
      <c r="F93" s="49"/>
      <c r="G93" s="49"/>
      <c r="H93" s="51"/>
      <c r="I93" s="51"/>
      <c r="J93" s="51"/>
      <c r="K93" s="51"/>
      <c r="L93" s="51"/>
      <c r="M93" s="51"/>
      <c r="N93" s="156">
        <f>H93+I93+J93+K93+L93+M93+F93+G93</f>
        <v>0</v>
      </c>
      <c r="O93" s="49"/>
      <c r="P93" s="51"/>
      <c r="Q93" s="51"/>
      <c r="R93" s="51"/>
      <c r="S93" s="51"/>
      <c r="T93" s="51"/>
      <c r="U93" s="156">
        <f>Q93+R93+S93+T93+P93+O93</f>
        <v>0</v>
      </c>
      <c r="V93" s="51"/>
      <c r="W93" s="51"/>
      <c r="X93" s="51"/>
      <c r="Y93" s="51"/>
      <c r="Z93" s="51"/>
      <c r="AA93" s="51"/>
      <c r="AB93" s="156">
        <f>X93+Y93+Z93+AA93+W93+V93</f>
        <v>0</v>
      </c>
      <c r="AC93" s="51"/>
      <c r="AD93" s="51"/>
      <c r="AE93" s="51"/>
      <c r="AF93" s="51"/>
      <c r="AG93" s="51"/>
      <c r="AH93" s="156">
        <f>AD93+AE93+AF93+AG93+AC93</f>
        <v>0</v>
      </c>
      <c r="AI93" s="10"/>
      <c r="AJ93" s="44">
        <f>N93+U93+AB93+AH93</f>
        <v>0</v>
      </c>
    </row>
    <row r="94" spans="1:36">
      <c r="A94" s="141">
        <f t="shared" si="25"/>
        <v>4.6999999999999975</v>
      </c>
      <c r="B94" s="193" t="s">
        <v>174</v>
      </c>
      <c r="C94" s="28" t="s">
        <v>4</v>
      </c>
      <c r="D94" s="40">
        <f t="shared" si="26"/>
        <v>0</v>
      </c>
      <c r="E94" s="41"/>
      <c r="F94" s="49"/>
      <c r="G94" s="49"/>
      <c r="H94" s="51"/>
      <c r="I94" s="51"/>
      <c r="J94" s="51"/>
      <c r="K94" s="51"/>
      <c r="L94" s="51"/>
      <c r="M94" s="51"/>
      <c r="N94" s="156">
        <f>H94+I94+J94+K94+L94+M94+F94+G94</f>
        <v>0</v>
      </c>
      <c r="O94" s="49"/>
      <c r="P94" s="51"/>
      <c r="Q94" s="51"/>
      <c r="R94" s="51"/>
      <c r="S94" s="51"/>
      <c r="T94" s="51"/>
      <c r="U94" s="156">
        <f>Q94+R94+S94+T94+P94+O94</f>
        <v>0</v>
      </c>
      <c r="V94" s="51"/>
      <c r="W94" s="51"/>
      <c r="X94" s="51"/>
      <c r="Y94" s="51"/>
      <c r="Z94" s="51"/>
      <c r="AA94" s="51"/>
      <c r="AB94" s="156">
        <f>X94+Y94+Z94+AA94+W94+V94</f>
        <v>0</v>
      </c>
      <c r="AC94" s="51"/>
      <c r="AD94" s="51"/>
      <c r="AE94" s="51"/>
      <c r="AF94" s="51"/>
      <c r="AG94" s="51"/>
      <c r="AH94" s="156">
        <f>AD94+AE94+AF94+AG94+AC94</f>
        <v>0</v>
      </c>
      <c r="AI94" s="10"/>
      <c r="AJ94" s="44">
        <f>N94+U94+AB94+AH94</f>
        <v>0</v>
      </c>
    </row>
    <row r="95" spans="1:36">
      <c r="A95" s="141">
        <f t="shared" si="25"/>
        <v>4.7999999999999972</v>
      </c>
      <c r="B95" s="194" t="s">
        <v>139</v>
      </c>
      <c r="C95" s="28" t="s">
        <v>4</v>
      </c>
      <c r="D95" s="40">
        <f t="shared" si="26"/>
        <v>0</v>
      </c>
      <c r="E95" s="41"/>
      <c r="F95" s="49"/>
      <c r="G95" s="49"/>
      <c r="H95" s="51"/>
      <c r="I95" s="51"/>
      <c r="J95" s="51"/>
      <c r="K95" s="51"/>
      <c r="L95" s="51"/>
      <c r="M95" s="51"/>
      <c r="N95" s="156">
        <f>H95+I95+J95+K95+L95+M95+F95+G95</f>
        <v>0</v>
      </c>
      <c r="O95" s="49"/>
      <c r="P95" s="51"/>
      <c r="Q95" s="51"/>
      <c r="R95" s="51"/>
      <c r="S95" s="51"/>
      <c r="T95" s="51"/>
      <c r="U95" s="156">
        <f>Q95+R95+S95+T95+P95+O95</f>
        <v>0</v>
      </c>
      <c r="V95" s="51"/>
      <c r="W95" s="51"/>
      <c r="X95" s="51"/>
      <c r="Y95" s="51"/>
      <c r="Z95" s="51"/>
      <c r="AA95" s="51"/>
      <c r="AB95" s="156">
        <f>X95+Y95+Z95+AA95+W95+V95</f>
        <v>0</v>
      </c>
      <c r="AC95" s="51"/>
      <c r="AD95" s="51"/>
      <c r="AE95" s="51"/>
      <c r="AF95" s="51"/>
      <c r="AG95" s="51"/>
      <c r="AH95" s="156">
        <f>AD95+AE95+AF95+AG95+AC95</f>
        <v>0</v>
      </c>
      <c r="AI95" s="10"/>
      <c r="AJ95" s="44">
        <f>N95+U95+AB95+AH95</f>
        <v>0</v>
      </c>
    </row>
    <row r="96" spans="1:36">
      <c r="A96" s="141">
        <f t="shared" si="25"/>
        <v>4.8999999999999968</v>
      </c>
      <c r="B96" s="194" t="s">
        <v>175</v>
      </c>
      <c r="C96" s="28" t="s">
        <v>4</v>
      </c>
      <c r="D96" s="40">
        <f t="shared" si="26"/>
        <v>0</v>
      </c>
      <c r="E96" s="41"/>
      <c r="F96" s="49"/>
      <c r="G96" s="49"/>
      <c r="H96" s="51"/>
      <c r="I96" s="51"/>
      <c r="J96" s="51"/>
      <c r="K96" s="51"/>
      <c r="L96" s="51"/>
      <c r="M96" s="51"/>
      <c r="N96" s="156">
        <f>H96+I96+J96+K96+L96+M96+F96+G96</f>
        <v>0</v>
      </c>
      <c r="O96" s="49"/>
      <c r="P96" s="51"/>
      <c r="Q96" s="51"/>
      <c r="R96" s="51"/>
      <c r="S96" s="51"/>
      <c r="T96" s="51"/>
      <c r="U96" s="156">
        <f>Q96+R96+S96+T96+P96+O96</f>
        <v>0</v>
      </c>
      <c r="V96" s="51"/>
      <c r="W96" s="51"/>
      <c r="X96" s="51"/>
      <c r="Y96" s="51"/>
      <c r="Z96" s="51"/>
      <c r="AA96" s="51"/>
      <c r="AB96" s="156">
        <f>X96+Y96+Z96+AA96+W96+V96</f>
        <v>0</v>
      </c>
      <c r="AC96" s="51"/>
      <c r="AD96" s="51"/>
      <c r="AE96" s="51"/>
      <c r="AF96" s="51"/>
      <c r="AG96" s="51"/>
      <c r="AH96" s="156">
        <f>AD96+AE96+AF96+AG96+AC96</f>
        <v>0</v>
      </c>
      <c r="AI96" s="10"/>
      <c r="AJ96" s="44">
        <f>N96+U96+AB96+AH96</f>
        <v>0</v>
      </c>
    </row>
    <row r="97" spans="1:36">
      <c r="A97" s="147">
        <v>4.0999999999999996</v>
      </c>
      <c r="B97" s="194" t="s">
        <v>176</v>
      </c>
      <c r="C97" s="28" t="s">
        <v>157</v>
      </c>
      <c r="D97" s="40"/>
      <c r="E97" s="41"/>
      <c r="F97" s="49"/>
      <c r="G97" s="49"/>
      <c r="H97" s="51"/>
      <c r="I97" s="51"/>
      <c r="J97" s="51"/>
      <c r="K97" s="51"/>
      <c r="L97" s="51"/>
      <c r="M97" s="51"/>
      <c r="N97" s="156"/>
      <c r="O97" s="49"/>
      <c r="P97" s="51"/>
      <c r="Q97" s="51"/>
      <c r="R97" s="51"/>
      <c r="S97" s="51"/>
      <c r="T97" s="51"/>
      <c r="U97" s="156"/>
      <c r="V97" s="51"/>
      <c r="W97" s="51"/>
      <c r="X97" s="51"/>
      <c r="Y97" s="51"/>
      <c r="Z97" s="51"/>
      <c r="AA97" s="51"/>
      <c r="AB97" s="156"/>
      <c r="AC97" s="51"/>
      <c r="AD97" s="51"/>
      <c r="AE97" s="51"/>
      <c r="AF97" s="51"/>
      <c r="AG97" s="51"/>
      <c r="AH97" s="156"/>
      <c r="AI97" s="10"/>
      <c r="AJ97" s="44"/>
    </row>
    <row r="98" spans="1:36" s="140" customFormat="1" ht="18" customHeight="1">
      <c r="A98" s="142"/>
      <c r="B98" s="65" t="s">
        <v>68</v>
      </c>
      <c r="C98" s="54" t="s">
        <v>4</v>
      </c>
      <c r="D98" s="55">
        <f t="shared" si="26"/>
        <v>0</v>
      </c>
      <c r="E98" s="56"/>
      <c r="F98" s="55">
        <f t="shared" ref="F98:AH98" si="27">SUM(F88:F97)</f>
        <v>0</v>
      </c>
      <c r="G98" s="55">
        <f t="shared" si="27"/>
        <v>0</v>
      </c>
      <c r="H98" s="55">
        <f t="shared" si="27"/>
        <v>0</v>
      </c>
      <c r="I98" s="55">
        <f t="shared" si="27"/>
        <v>0</v>
      </c>
      <c r="J98" s="55">
        <f t="shared" si="27"/>
        <v>0</v>
      </c>
      <c r="K98" s="55">
        <f t="shared" si="27"/>
        <v>0</v>
      </c>
      <c r="L98" s="55">
        <f t="shared" si="27"/>
        <v>0</v>
      </c>
      <c r="M98" s="55">
        <f t="shared" si="27"/>
        <v>0</v>
      </c>
      <c r="N98" s="55">
        <f t="shared" si="27"/>
        <v>0</v>
      </c>
      <c r="O98" s="55">
        <f t="shared" si="27"/>
        <v>0</v>
      </c>
      <c r="P98" s="55">
        <f t="shared" si="27"/>
        <v>0</v>
      </c>
      <c r="Q98" s="55">
        <f t="shared" si="27"/>
        <v>0</v>
      </c>
      <c r="R98" s="55">
        <f t="shared" si="27"/>
        <v>0</v>
      </c>
      <c r="S98" s="55">
        <f t="shared" si="27"/>
        <v>0</v>
      </c>
      <c r="T98" s="55">
        <f t="shared" si="27"/>
        <v>0</v>
      </c>
      <c r="U98" s="55">
        <f t="shared" si="27"/>
        <v>0</v>
      </c>
      <c r="V98" s="55">
        <f t="shared" si="27"/>
        <v>0</v>
      </c>
      <c r="W98" s="55">
        <f t="shared" si="27"/>
        <v>0</v>
      </c>
      <c r="X98" s="55">
        <f t="shared" si="27"/>
        <v>0</v>
      </c>
      <c r="Y98" s="55">
        <f t="shared" si="27"/>
        <v>0</v>
      </c>
      <c r="Z98" s="55">
        <f t="shared" si="27"/>
        <v>0</v>
      </c>
      <c r="AA98" s="55">
        <f t="shared" si="27"/>
        <v>0</v>
      </c>
      <c r="AB98" s="55">
        <f t="shared" si="27"/>
        <v>0</v>
      </c>
      <c r="AC98" s="55">
        <f t="shared" si="27"/>
        <v>0</v>
      </c>
      <c r="AD98" s="55">
        <f t="shared" si="27"/>
        <v>0</v>
      </c>
      <c r="AE98" s="55">
        <f t="shared" si="27"/>
        <v>0</v>
      </c>
      <c r="AF98" s="55">
        <f t="shared" si="27"/>
        <v>0</v>
      </c>
      <c r="AG98" s="55">
        <f t="shared" si="27"/>
        <v>0</v>
      </c>
      <c r="AH98" s="55">
        <f t="shared" si="27"/>
        <v>0</v>
      </c>
      <c r="AI98" s="172"/>
      <c r="AJ98" s="167">
        <f>SUM(AJ88:AJ97)</f>
        <v>0</v>
      </c>
    </row>
    <row r="99" spans="1:36" s="38" customFormat="1" ht="29.25" customHeight="1">
      <c r="A99" s="100" t="s">
        <v>177</v>
      </c>
      <c r="B99" s="100"/>
      <c r="C99" s="32"/>
      <c r="D99" s="39"/>
      <c r="E99" s="22"/>
      <c r="F99" s="37"/>
      <c r="G99" s="37"/>
      <c r="H99" s="37"/>
      <c r="I99" s="37"/>
      <c r="J99" s="37"/>
      <c r="K99" s="37"/>
      <c r="L99" s="37"/>
      <c r="M99" s="37"/>
      <c r="N99" s="154"/>
      <c r="O99" s="37"/>
      <c r="P99" s="37"/>
      <c r="Q99" s="37"/>
      <c r="R99" s="37"/>
      <c r="S99" s="37"/>
      <c r="T99" s="37"/>
      <c r="U99" s="154"/>
      <c r="V99" s="37"/>
      <c r="W99" s="37"/>
      <c r="X99" s="37"/>
      <c r="Y99" s="37"/>
      <c r="Z99" s="37"/>
      <c r="AA99" s="37"/>
      <c r="AB99" s="154"/>
      <c r="AC99" s="37"/>
      <c r="AD99" s="37"/>
      <c r="AE99" s="37"/>
      <c r="AF99" s="37"/>
      <c r="AG99" s="37"/>
      <c r="AH99" s="154"/>
      <c r="AI99" s="10"/>
      <c r="AJ99" s="37"/>
    </row>
    <row r="100" spans="1:36">
      <c r="A100" s="141">
        <v>5.0999999999999996</v>
      </c>
      <c r="B100" s="3" t="s">
        <v>72</v>
      </c>
      <c r="C100" s="28" t="s">
        <v>4</v>
      </c>
      <c r="D100" s="40">
        <f>'PSE '!E49</f>
        <v>0</v>
      </c>
      <c r="E100" s="41"/>
      <c r="F100" s="49"/>
      <c r="G100" s="49"/>
      <c r="H100" s="51"/>
      <c r="I100" s="51"/>
      <c r="J100" s="51"/>
      <c r="K100" s="51"/>
      <c r="L100" s="51"/>
      <c r="M100" s="51"/>
      <c r="N100" s="156"/>
      <c r="O100" s="49"/>
      <c r="P100" s="51"/>
      <c r="Q100" s="51"/>
      <c r="R100" s="51"/>
      <c r="S100" s="51"/>
      <c r="T100" s="51"/>
      <c r="U100" s="156"/>
      <c r="V100" s="51"/>
      <c r="W100" s="51"/>
      <c r="X100" s="51"/>
      <c r="Y100" s="51"/>
      <c r="Z100" s="51"/>
      <c r="AA100" s="51"/>
      <c r="AB100" s="156"/>
      <c r="AC100" s="51"/>
      <c r="AD100" s="51"/>
      <c r="AE100" s="51"/>
      <c r="AF100" s="51"/>
      <c r="AG100" s="51"/>
      <c r="AH100" s="156"/>
      <c r="AI100" s="10"/>
      <c r="AJ100" s="44">
        <f>D100</f>
        <v>0</v>
      </c>
    </row>
    <row r="101" spans="1:36" s="38" customFormat="1">
      <c r="A101" s="141">
        <f>A100+0.1</f>
        <v>5.1999999999999993</v>
      </c>
      <c r="B101" s="3" t="s">
        <v>178</v>
      </c>
      <c r="C101" s="28" t="s">
        <v>4</v>
      </c>
      <c r="D101" s="40">
        <f>AJ101</f>
        <v>0</v>
      </c>
      <c r="E101" s="41"/>
      <c r="F101" s="49"/>
      <c r="G101" s="49"/>
      <c r="H101" s="51"/>
      <c r="I101" s="51"/>
      <c r="J101" s="51"/>
      <c r="K101" s="51"/>
      <c r="L101" s="51"/>
      <c r="M101" s="51"/>
      <c r="N101" s="156">
        <f>H101+I101+J101+K101+L101+M101+F101+G101</f>
        <v>0</v>
      </c>
      <c r="O101" s="49"/>
      <c r="P101" s="51"/>
      <c r="Q101" s="51"/>
      <c r="R101" s="51"/>
      <c r="S101" s="51"/>
      <c r="T101" s="51"/>
      <c r="U101" s="156">
        <f>Q101+R101+S101+T101+P101+O101</f>
        <v>0</v>
      </c>
      <c r="V101" s="51"/>
      <c r="W101" s="51"/>
      <c r="X101" s="51"/>
      <c r="Y101" s="51"/>
      <c r="Z101" s="51"/>
      <c r="AA101" s="51"/>
      <c r="AB101" s="156">
        <f>X101+Y101+Z101+AA101+W101+V101</f>
        <v>0</v>
      </c>
      <c r="AC101" s="51"/>
      <c r="AD101" s="51"/>
      <c r="AE101" s="51"/>
      <c r="AF101" s="51"/>
      <c r="AG101" s="51"/>
      <c r="AH101" s="156"/>
      <c r="AI101" s="10"/>
      <c r="AJ101" s="44">
        <f>N101+AB101+AH101</f>
        <v>0</v>
      </c>
    </row>
    <row r="102" spans="1:36" s="38" customFormat="1">
      <c r="A102" s="141">
        <f t="shared" ref="A102:A108" si="28">A101+0.1</f>
        <v>5.2999999999999989</v>
      </c>
      <c r="B102" s="3" t="s">
        <v>76</v>
      </c>
      <c r="C102" s="28" t="s">
        <v>4</v>
      </c>
      <c r="D102" s="40">
        <f>AJ102</f>
        <v>0</v>
      </c>
      <c r="E102" s="41"/>
      <c r="F102" s="49"/>
      <c r="G102" s="49"/>
      <c r="H102" s="51"/>
      <c r="I102" s="51"/>
      <c r="J102" s="51"/>
      <c r="K102" s="51"/>
      <c r="L102" s="51"/>
      <c r="M102" s="51"/>
      <c r="N102" s="156">
        <f t="shared" ref="N102:N108" si="29">H102+I102+J102+K102+L102+M102+F102+G102</f>
        <v>0</v>
      </c>
      <c r="O102" s="49"/>
      <c r="P102" s="51"/>
      <c r="Q102" s="51"/>
      <c r="R102" s="51"/>
      <c r="S102" s="51"/>
      <c r="T102" s="51"/>
      <c r="U102" s="156">
        <f t="shared" ref="U102:U108" si="30">Q102+R102+S102+T102+P102+O102</f>
        <v>0</v>
      </c>
      <c r="V102" s="51"/>
      <c r="W102" s="51"/>
      <c r="X102" s="51"/>
      <c r="Y102" s="51"/>
      <c r="Z102" s="51"/>
      <c r="AA102" s="51"/>
      <c r="AB102" s="156">
        <f t="shared" ref="AB102:AB108" si="31">X102+Y102+Z102+AA102+W102+V102</f>
        <v>0</v>
      </c>
      <c r="AC102" s="51"/>
      <c r="AD102" s="51"/>
      <c r="AE102" s="51"/>
      <c r="AF102" s="51"/>
      <c r="AG102" s="51"/>
      <c r="AH102" s="156">
        <f t="shared" ref="AH102:AH108" si="32">AD102+AE102+AF102+AG102+AC102</f>
        <v>0</v>
      </c>
      <c r="AI102" s="10"/>
      <c r="AJ102" s="44">
        <f t="shared" ref="AJ102:AJ108" si="33">N102+U102+AB102+AH102</f>
        <v>0</v>
      </c>
    </row>
    <row r="103" spans="1:36" s="38" customFormat="1">
      <c r="A103" s="141">
        <f t="shared" si="28"/>
        <v>5.3999999999999986</v>
      </c>
      <c r="B103" s="3" t="s">
        <v>77</v>
      </c>
      <c r="C103" s="28" t="s">
        <v>4</v>
      </c>
      <c r="D103" s="40">
        <f>AJ103</f>
        <v>0</v>
      </c>
      <c r="E103" s="41"/>
      <c r="F103" s="49"/>
      <c r="G103" s="49"/>
      <c r="H103" s="51"/>
      <c r="I103" s="51"/>
      <c r="J103" s="51"/>
      <c r="K103" s="51"/>
      <c r="L103" s="51"/>
      <c r="M103" s="51"/>
      <c r="N103" s="156">
        <f t="shared" si="29"/>
        <v>0</v>
      </c>
      <c r="O103" s="49"/>
      <c r="P103" s="51"/>
      <c r="Q103" s="51"/>
      <c r="R103" s="51"/>
      <c r="S103" s="51"/>
      <c r="T103" s="51"/>
      <c r="U103" s="156">
        <f t="shared" si="30"/>
        <v>0</v>
      </c>
      <c r="V103" s="51"/>
      <c r="W103" s="51"/>
      <c r="X103" s="51"/>
      <c r="Y103" s="51"/>
      <c r="Z103" s="51"/>
      <c r="AA103" s="51"/>
      <c r="AB103" s="156">
        <f t="shared" si="31"/>
        <v>0</v>
      </c>
      <c r="AC103" s="51"/>
      <c r="AD103" s="51"/>
      <c r="AE103" s="51"/>
      <c r="AF103" s="51"/>
      <c r="AG103" s="51"/>
      <c r="AH103" s="156">
        <f t="shared" si="32"/>
        <v>0</v>
      </c>
      <c r="AI103" s="10"/>
      <c r="AJ103" s="44">
        <f t="shared" si="33"/>
        <v>0</v>
      </c>
    </row>
    <row r="104" spans="1:36" s="38" customFormat="1">
      <c r="A104" s="141">
        <f t="shared" si="28"/>
        <v>5.4999999999999982</v>
      </c>
      <c r="B104" s="3" t="s">
        <v>75</v>
      </c>
      <c r="C104" s="28" t="s">
        <v>4</v>
      </c>
      <c r="D104" s="40">
        <f t="shared" ref="D104:D108" si="34">AJ104</f>
        <v>0</v>
      </c>
      <c r="E104" s="41"/>
      <c r="F104" s="49"/>
      <c r="G104" s="49"/>
      <c r="H104" s="51"/>
      <c r="I104" s="51"/>
      <c r="J104" s="51"/>
      <c r="K104" s="51"/>
      <c r="L104" s="51"/>
      <c r="M104" s="51"/>
      <c r="N104" s="156">
        <f t="shared" si="29"/>
        <v>0</v>
      </c>
      <c r="O104" s="49"/>
      <c r="P104" s="51"/>
      <c r="Q104" s="51"/>
      <c r="R104" s="51"/>
      <c r="S104" s="51"/>
      <c r="T104" s="51"/>
      <c r="U104" s="156">
        <f t="shared" si="30"/>
        <v>0</v>
      </c>
      <c r="V104" s="51"/>
      <c r="W104" s="51"/>
      <c r="X104" s="51"/>
      <c r="Y104" s="51"/>
      <c r="Z104" s="51"/>
      <c r="AA104" s="51"/>
      <c r="AB104" s="156">
        <f t="shared" si="31"/>
        <v>0</v>
      </c>
      <c r="AC104" s="51"/>
      <c r="AD104" s="51"/>
      <c r="AE104" s="51"/>
      <c r="AF104" s="51"/>
      <c r="AG104" s="51"/>
      <c r="AH104" s="156">
        <f t="shared" si="32"/>
        <v>0</v>
      </c>
      <c r="AI104" s="10"/>
      <c r="AJ104" s="44">
        <f t="shared" si="33"/>
        <v>0</v>
      </c>
    </row>
    <row r="105" spans="1:36" s="38" customFormat="1">
      <c r="A105" s="141">
        <f t="shared" si="28"/>
        <v>5.5999999999999979</v>
      </c>
      <c r="B105" s="3" t="s">
        <v>45</v>
      </c>
      <c r="C105" s="28" t="s">
        <v>4</v>
      </c>
      <c r="D105" s="40">
        <f t="shared" si="34"/>
        <v>0</v>
      </c>
      <c r="E105" s="41"/>
      <c r="F105" s="49"/>
      <c r="G105" s="49"/>
      <c r="H105" s="51"/>
      <c r="I105" s="51"/>
      <c r="J105" s="51"/>
      <c r="K105" s="51"/>
      <c r="L105" s="51"/>
      <c r="M105" s="51"/>
      <c r="N105" s="156">
        <f t="shared" si="29"/>
        <v>0</v>
      </c>
      <c r="O105" s="49"/>
      <c r="P105" s="51"/>
      <c r="Q105" s="51"/>
      <c r="R105" s="51"/>
      <c r="S105" s="51"/>
      <c r="T105" s="51"/>
      <c r="U105" s="156">
        <f t="shared" si="30"/>
        <v>0</v>
      </c>
      <c r="V105" s="51"/>
      <c r="W105" s="51"/>
      <c r="X105" s="51"/>
      <c r="Y105" s="51"/>
      <c r="Z105" s="51"/>
      <c r="AA105" s="51"/>
      <c r="AB105" s="156">
        <f t="shared" si="31"/>
        <v>0</v>
      </c>
      <c r="AC105" s="51"/>
      <c r="AD105" s="51"/>
      <c r="AE105" s="51"/>
      <c r="AF105" s="51"/>
      <c r="AG105" s="51"/>
      <c r="AH105" s="156">
        <f t="shared" si="32"/>
        <v>0</v>
      </c>
      <c r="AI105" s="10"/>
      <c r="AJ105" s="44">
        <f t="shared" si="33"/>
        <v>0</v>
      </c>
    </row>
    <row r="106" spans="1:36" s="38" customFormat="1">
      <c r="A106" s="141">
        <f t="shared" si="28"/>
        <v>5.6999999999999975</v>
      </c>
      <c r="B106" s="3" t="s">
        <v>179</v>
      </c>
      <c r="C106" s="28" t="s">
        <v>4</v>
      </c>
      <c r="D106" s="40">
        <f t="shared" si="34"/>
        <v>0</v>
      </c>
      <c r="E106" s="41"/>
      <c r="F106" s="49"/>
      <c r="G106" s="49"/>
      <c r="H106" s="51"/>
      <c r="I106" s="51"/>
      <c r="J106" s="51"/>
      <c r="K106" s="51"/>
      <c r="L106" s="51"/>
      <c r="M106" s="51"/>
      <c r="N106" s="156">
        <f t="shared" si="29"/>
        <v>0</v>
      </c>
      <c r="O106" s="49"/>
      <c r="P106" s="51"/>
      <c r="Q106" s="51"/>
      <c r="R106" s="51"/>
      <c r="S106" s="51"/>
      <c r="T106" s="51"/>
      <c r="U106" s="156">
        <f t="shared" si="30"/>
        <v>0</v>
      </c>
      <c r="V106" s="51"/>
      <c r="W106" s="51"/>
      <c r="X106" s="51"/>
      <c r="Y106" s="51"/>
      <c r="Z106" s="51"/>
      <c r="AA106" s="51"/>
      <c r="AB106" s="156">
        <f t="shared" si="31"/>
        <v>0</v>
      </c>
      <c r="AC106" s="51"/>
      <c r="AD106" s="51"/>
      <c r="AE106" s="51"/>
      <c r="AF106" s="51"/>
      <c r="AG106" s="51"/>
      <c r="AH106" s="156">
        <f t="shared" si="32"/>
        <v>0</v>
      </c>
      <c r="AI106" s="10"/>
      <c r="AJ106" s="44">
        <f t="shared" si="33"/>
        <v>0</v>
      </c>
    </row>
    <row r="107" spans="1:36" s="38" customFormat="1">
      <c r="A107" s="141">
        <f t="shared" si="28"/>
        <v>5.7999999999999972</v>
      </c>
      <c r="B107" s="3" t="s">
        <v>180</v>
      </c>
      <c r="C107" s="28" t="s">
        <v>4</v>
      </c>
      <c r="D107" s="40">
        <f t="shared" si="34"/>
        <v>0</v>
      </c>
      <c r="E107" s="41"/>
      <c r="F107" s="49"/>
      <c r="G107" s="49"/>
      <c r="H107" s="51"/>
      <c r="I107" s="51"/>
      <c r="J107" s="51"/>
      <c r="K107" s="51"/>
      <c r="L107" s="51"/>
      <c r="M107" s="51"/>
      <c r="N107" s="156">
        <f t="shared" si="29"/>
        <v>0</v>
      </c>
      <c r="O107" s="49"/>
      <c r="P107" s="51"/>
      <c r="Q107" s="51"/>
      <c r="R107" s="51"/>
      <c r="S107" s="51"/>
      <c r="T107" s="51"/>
      <c r="U107" s="156">
        <f t="shared" si="30"/>
        <v>0</v>
      </c>
      <c r="V107" s="51"/>
      <c r="W107" s="51"/>
      <c r="X107" s="51"/>
      <c r="Y107" s="51"/>
      <c r="Z107" s="51"/>
      <c r="AA107" s="51"/>
      <c r="AB107" s="156">
        <f t="shared" si="31"/>
        <v>0</v>
      </c>
      <c r="AC107" s="51"/>
      <c r="AD107" s="51"/>
      <c r="AE107" s="51"/>
      <c r="AF107" s="51"/>
      <c r="AG107" s="51"/>
      <c r="AH107" s="156">
        <f t="shared" si="32"/>
        <v>0</v>
      </c>
      <c r="AI107" s="10"/>
      <c r="AJ107" s="44">
        <f t="shared" si="33"/>
        <v>0</v>
      </c>
    </row>
    <row r="108" spans="1:36" s="38" customFormat="1">
      <c r="A108" s="141">
        <f t="shared" si="28"/>
        <v>5.8999999999999968</v>
      </c>
      <c r="B108" s="3" t="s">
        <v>73</v>
      </c>
      <c r="C108" s="28" t="s">
        <v>4</v>
      </c>
      <c r="D108" s="40">
        <f t="shared" si="34"/>
        <v>0</v>
      </c>
      <c r="E108" s="41"/>
      <c r="F108" s="49"/>
      <c r="G108" s="49"/>
      <c r="H108" s="51"/>
      <c r="I108" s="51"/>
      <c r="J108" s="51"/>
      <c r="K108" s="51"/>
      <c r="L108" s="51"/>
      <c r="M108" s="51"/>
      <c r="N108" s="156">
        <f t="shared" si="29"/>
        <v>0</v>
      </c>
      <c r="O108" s="49"/>
      <c r="P108" s="51"/>
      <c r="Q108" s="51"/>
      <c r="R108" s="51"/>
      <c r="S108" s="51"/>
      <c r="T108" s="51"/>
      <c r="U108" s="156">
        <f t="shared" si="30"/>
        <v>0</v>
      </c>
      <c r="V108" s="51"/>
      <c r="W108" s="51"/>
      <c r="X108" s="51"/>
      <c r="Y108" s="51"/>
      <c r="Z108" s="51"/>
      <c r="AA108" s="51"/>
      <c r="AB108" s="156">
        <f t="shared" si="31"/>
        <v>0</v>
      </c>
      <c r="AC108" s="51"/>
      <c r="AD108" s="51"/>
      <c r="AE108" s="51"/>
      <c r="AF108" s="51"/>
      <c r="AG108" s="51"/>
      <c r="AH108" s="156">
        <f t="shared" si="32"/>
        <v>0</v>
      </c>
      <c r="AI108" s="10"/>
      <c r="AJ108" s="44">
        <f t="shared" si="33"/>
        <v>0</v>
      </c>
    </row>
    <row r="109" spans="1:36" s="38" customFormat="1" ht="51.75" hidden="1" customHeight="1">
      <c r="A109" s="141"/>
      <c r="B109" s="1" t="s">
        <v>122</v>
      </c>
      <c r="C109" s="39"/>
      <c r="D109" s="39"/>
      <c r="E109" s="22"/>
      <c r="F109" s="37"/>
      <c r="G109" s="37"/>
      <c r="H109" s="37"/>
      <c r="I109" s="37"/>
      <c r="J109" s="37"/>
      <c r="K109" s="37"/>
      <c r="L109" s="37"/>
      <c r="M109" s="37"/>
      <c r="N109" s="154"/>
      <c r="O109" s="37"/>
      <c r="P109" s="37"/>
      <c r="Q109" s="37"/>
      <c r="R109" s="37"/>
      <c r="S109" s="37"/>
      <c r="T109" s="37"/>
      <c r="U109" s="154"/>
      <c r="V109" s="37"/>
      <c r="W109" s="37"/>
      <c r="X109" s="37"/>
      <c r="Y109" s="37"/>
      <c r="Z109" s="37"/>
      <c r="AA109" s="37"/>
      <c r="AB109" s="154"/>
      <c r="AC109" s="37"/>
      <c r="AD109" s="37"/>
      <c r="AE109" s="37"/>
      <c r="AF109" s="37"/>
      <c r="AG109" s="37"/>
      <c r="AH109" s="154"/>
      <c r="AI109" s="10"/>
      <c r="AJ109" s="37"/>
    </row>
    <row r="110" spans="1:36" s="38" customFormat="1" hidden="1">
      <c r="A110" s="141"/>
      <c r="B110" s="80" t="s">
        <v>46</v>
      </c>
      <c r="C110" s="39"/>
      <c r="D110" s="39"/>
      <c r="E110" s="22"/>
      <c r="F110" s="37"/>
      <c r="G110" s="37"/>
      <c r="H110" s="37"/>
      <c r="I110" s="37"/>
      <c r="J110" s="37"/>
      <c r="K110" s="37"/>
      <c r="L110" s="37"/>
      <c r="M110" s="37"/>
      <c r="N110" s="154"/>
      <c r="O110" s="37"/>
      <c r="P110" s="37"/>
      <c r="Q110" s="37"/>
      <c r="R110" s="37"/>
      <c r="S110" s="37"/>
      <c r="T110" s="37"/>
      <c r="U110" s="154"/>
      <c r="V110" s="37"/>
      <c r="W110" s="37"/>
      <c r="X110" s="37"/>
      <c r="Y110" s="37"/>
      <c r="Z110" s="37"/>
      <c r="AA110" s="37"/>
      <c r="AB110" s="154"/>
      <c r="AC110" s="37"/>
      <c r="AD110" s="37"/>
      <c r="AE110" s="37"/>
      <c r="AF110" s="37"/>
      <c r="AG110" s="37"/>
      <c r="AH110" s="154"/>
      <c r="AI110" s="10"/>
      <c r="AJ110" s="37"/>
    </row>
    <row r="111" spans="1:36" s="38" customFormat="1" hidden="1">
      <c r="A111" s="141"/>
      <c r="B111" s="78" t="s">
        <v>123</v>
      </c>
      <c r="C111" s="39"/>
      <c r="D111" s="39"/>
      <c r="E111" s="22"/>
      <c r="F111" s="37"/>
      <c r="G111" s="37"/>
      <c r="H111" s="37"/>
      <c r="I111" s="37"/>
      <c r="J111" s="37"/>
      <c r="K111" s="37"/>
      <c r="L111" s="37"/>
      <c r="M111" s="37"/>
      <c r="N111" s="154"/>
      <c r="O111" s="37"/>
      <c r="P111" s="37"/>
      <c r="Q111" s="37"/>
      <c r="R111" s="37"/>
      <c r="S111" s="37"/>
      <c r="T111" s="37"/>
      <c r="U111" s="154"/>
      <c r="V111" s="37"/>
      <c r="W111" s="37"/>
      <c r="X111" s="37"/>
      <c r="Y111" s="37"/>
      <c r="Z111" s="37"/>
      <c r="AA111" s="37"/>
      <c r="AB111" s="154"/>
      <c r="AC111" s="37"/>
      <c r="AD111" s="37"/>
      <c r="AE111" s="37"/>
      <c r="AF111" s="37"/>
      <c r="AG111" s="37"/>
      <c r="AH111" s="154"/>
      <c r="AI111" s="10"/>
      <c r="AJ111" s="37"/>
    </row>
    <row r="112" spans="1:36" s="38" customFormat="1" hidden="1">
      <c r="A112" s="141"/>
      <c r="B112" s="78" t="s">
        <v>124</v>
      </c>
      <c r="C112" s="39"/>
      <c r="D112" s="39"/>
      <c r="E112" s="22"/>
      <c r="F112" s="37"/>
      <c r="G112" s="37"/>
      <c r="H112" s="37"/>
      <c r="I112" s="37"/>
      <c r="J112" s="37"/>
      <c r="K112" s="37"/>
      <c r="L112" s="37"/>
      <c r="M112" s="37"/>
      <c r="N112" s="154"/>
      <c r="O112" s="37"/>
      <c r="P112" s="37"/>
      <c r="Q112" s="37"/>
      <c r="R112" s="37"/>
      <c r="S112" s="37"/>
      <c r="T112" s="37"/>
      <c r="U112" s="154"/>
      <c r="V112" s="37"/>
      <c r="W112" s="37"/>
      <c r="X112" s="37"/>
      <c r="Y112" s="37"/>
      <c r="Z112" s="37"/>
      <c r="AA112" s="37"/>
      <c r="AB112" s="154"/>
      <c r="AC112" s="37"/>
      <c r="AD112" s="37"/>
      <c r="AE112" s="37"/>
      <c r="AF112" s="37"/>
      <c r="AG112" s="37"/>
      <c r="AH112" s="154"/>
      <c r="AI112" s="10"/>
      <c r="AJ112" s="37"/>
    </row>
    <row r="113" spans="1:36" s="38" customFormat="1" hidden="1">
      <c r="A113" s="141"/>
      <c r="B113" s="78" t="s">
        <v>125</v>
      </c>
      <c r="C113" s="39"/>
      <c r="D113" s="39"/>
      <c r="E113" s="22"/>
      <c r="F113" s="37"/>
      <c r="G113" s="37"/>
      <c r="H113" s="37"/>
      <c r="I113" s="37"/>
      <c r="J113" s="37"/>
      <c r="K113" s="37"/>
      <c r="L113" s="37"/>
      <c r="M113" s="37"/>
      <c r="N113" s="154"/>
      <c r="O113" s="37"/>
      <c r="P113" s="37"/>
      <c r="Q113" s="37"/>
      <c r="R113" s="37"/>
      <c r="S113" s="37"/>
      <c r="T113" s="37"/>
      <c r="U113" s="154"/>
      <c r="V113" s="37"/>
      <c r="W113" s="37"/>
      <c r="X113" s="37"/>
      <c r="Y113" s="37"/>
      <c r="Z113" s="37"/>
      <c r="AA113" s="37"/>
      <c r="AB113" s="154"/>
      <c r="AC113" s="37"/>
      <c r="AD113" s="37"/>
      <c r="AE113" s="37"/>
      <c r="AF113" s="37"/>
      <c r="AG113" s="37"/>
      <c r="AH113" s="154"/>
      <c r="AI113" s="10"/>
      <c r="AJ113" s="37"/>
    </row>
    <row r="114" spans="1:36" s="38" customFormat="1" hidden="1">
      <c r="A114" s="141"/>
      <c r="B114" s="78" t="s">
        <v>126</v>
      </c>
      <c r="C114" s="39"/>
      <c r="D114" s="39"/>
      <c r="E114" s="22"/>
      <c r="F114" s="37"/>
      <c r="G114" s="37"/>
      <c r="H114" s="37"/>
      <c r="I114" s="37"/>
      <c r="J114" s="37"/>
      <c r="K114" s="37"/>
      <c r="L114" s="37"/>
      <c r="M114" s="37"/>
      <c r="N114" s="154"/>
      <c r="O114" s="37"/>
      <c r="P114" s="37"/>
      <c r="Q114" s="37"/>
      <c r="R114" s="37"/>
      <c r="S114" s="37"/>
      <c r="T114" s="37"/>
      <c r="U114" s="154"/>
      <c r="V114" s="37"/>
      <c r="W114" s="37"/>
      <c r="X114" s="37"/>
      <c r="Y114" s="37"/>
      <c r="Z114" s="37"/>
      <c r="AA114" s="37"/>
      <c r="AB114" s="154"/>
      <c r="AC114" s="37"/>
      <c r="AD114" s="37"/>
      <c r="AE114" s="37"/>
      <c r="AF114" s="37"/>
      <c r="AG114" s="37"/>
      <c r="AH114" s="154"/>
      <c r="AI114" s="10"/>
      <c r="AJ114" s="37"/>
    </row>
    <row r="115" spans="1:36" s="38" customFormat="1" hidden="1">
      <c r="A115" s="141"/>
      <c r="B115" s="78" t="s">
        <v>127</v>
      </c>
      <c r="C115" s="39"/>
      <c r="D115" s="39"/>
      <c r="E115" s="22"/>
      <c r="F115" s="37"/>
      <c r="G115" s="37"/>
      <c r="H115" s="37"/>
      <c r="I115" s="37"/>
      <c r="J115" s="37"/>
      <c r="K115" s="37"/>
      <c r="L115" s="37"/>
      <c r="M115" s="37"/>
      <c r="N115" s="154"/>
      <c r="O115" s="37"/>
      <c r="P115" s="37"/>
      <c r="Q115" s="37"/>
      <c r="R115" s="37"/>
      <c r="S115" s="37"/>
      <c r="T115" s="37"/>
      <c r="U115" s="154"/>
      <c r="V115" s="37"/>
      <c r="W115" s="37"/>
      <c r="X115" s="37"/>
      <c r="Y115" s="37"/>
      <c r="Z115" s="37"/>
      <c r="AA115" s="37"/>
      <c r="AB115" s="154"/>
      <c r="AC115" s="37"/>
      <c r="AD115" s="37"/>
      <c r="AE115" s="37"/>
      <c r="AF115" s="37"/>
      <c r="AG115" s="37"/>
      <c r="AH115" s="154"/>
      <c r="AI115" s="10"/>
      <c r="AJ115" s="37"/>
    </row>
    <row r="116" spans="1:36" s="38" customFormat="1" hidden="1">
      <c r="A116" s="141"/>
      <c r="B116" s="78" t="s">
        <v>120</v>
      </c>
      <c r="C116" s="39"/>
      <c r="D116" s="39"/>
      <c r="E116" s="22"/>
      <c r="F116" s="37"/>
      <c r="G116" s="37"/>
      <c r="H116" s="37"/>
      <c r="I116" s="37"/>
      <c r="J116" s="37"/>
      <c r="K116" s="37"/>
      <c r="L116" s="37"/>
      <c r="M116" s="37"/>
      <c r="N116" s="154"/>
      <c r="O116" s="37"/>
      <c r="P116" s="37"/>
      <c r="Q116" s="37"/>
      <c r="R116" s="37"/>
      <c r="S116" s="37"/>
      <c r="T116" s="37"/>
      <c r="U116" s="154"/>
      <c r="V116" s="37"/>
      <c r="W116" s="37"/>
      <c r="X116" s="37"/>
      <c r="Y116" s="37"/>
      <c r="Z116" s="37"/>
      <c r="AA116" s="37"/>
      <c r="AB116" s="154"/>
      <c r="AC116" s="37"/>
      <c r="AD116" s="37"/>
      <c r="AE116" s="37"/>
      <c r="AF116" s="37"/>
      <c r="AG116" s="37"/>
      <c r="AH116" s="154"/>
      <c r="AI116" s="10"/>
      <c r="AJ116" s="37"/>
    </row>
    <row r="117" spans="1:36" s="38" customFormat="1" hidden="1">
      <c r="A117" s="141"/>
      <c r="B117" s="78" t="s">
        <v>128</v>
      </c>
      <c r="C117" s="39"/>
      <c r="D117" s="39"/>
      <c r="E117" s="22"/>
      <c r="F117" s="37"/>
      <c r="G117" s="37"/>
      <c r="H117" s="37"/>
      <c r="I117" s="37"/>
      <c r="J117" s="37"/>
      <c r="K117" s="37"/>
      <c r="L117" s="37"/>
      <c r="M117" s="37"/>
      <c r="N117" s="154"/>
      <c r="O117" s="37"/>
      <c r="P117" s="37"/>
      <c r="Q117" s="37"/>
      <c r="R117" s="37"/>
      <c r="S117" s="37"/>
      <c r="T117" s="37"/>
      <c r="U117" s="154"/>
      <c r="V117" s="37"/>
      <c r="W117" s="37"/>
      <c r="X117" s="37"/>
      <c r="Y117" s="37"/>
      <c r="Z117" s="37"/>
      <c r="AA117" s="37"/>
      <c r="AB117" s="154"/>
      <c r="AC117" s="37"/>
      <c r="AD117" s="37"/>
      <c r="AE117" s="37"/>
      <c r="AF117" s="37"/>
      <c r="AG117" s="37"/>
      <c r="AH117" s="154"/>
      <c r="AI117" s="10"/>
      <c r="AJ117" s="37"/>
    </row>
    <row r="118" spans="1:36" s="38" customFormat="1" hidden="1">
      <c r="A118" s="141"/>
      <c r="B118" s="78" t="s">
        <v>138</v>
      </c>
      <c r="C118" s="39"/>
      <c r="D118" s="39"/>
      <c r="E118" s="22"/>
      <c r="F118" s="37"/>
      <c r="G118" s="37"/>
      <c r="H118" s="37"/>
      <c r="I118" s="37"/>
      <c r="J118" s="37"/>
      <c r="K118" s="37"/>
      <c r="L118" s="37"/>
      <c r="M118" s="37"/>
      <c r="N118" s="154"/>
      <c r="O118" s="37"/>
      <c r="P118" s="37"/>
      <c r="Q118" s="37"/>
      <c r="R118" s="37"/>
      <c r="S118" s="37"/>
      <c r="T118" s="37"/>
      <c r="U118" s="154"/>
      <c r="V118" s="37"/>
      <c r="W118" s="37"/>
      <c r="X118" s="37"/>
      <c r="Y118" s="37"/>
      <c r="Z118" s="37"/>
      <c r="AA118" s="37"/>
      <c r="AB118" s="154"/>
      <c r="AC118" s="37"/>
      <c r="AD118" s="37"/>
      <c r="AE118" s="37"/>
      <c r="AF118" s="37"/>
      <c r="AG118" s="37"/>
      <c r="AH118" s="154"/>
      <c r="AI118" s="10"/>
      <c r="AJ118" s="37"/>
    </row>
    <row r="119" spans="1:36" s="38" customFormat="1" hidden="1">
      <c r="A119" s="141"/>
      <c r="B119" s="78" t="s">
        <v>137</v>
      </c>
      <c r="C119" s="39"/>
      <c r="D119" s="39"/>
      <c r="E119" s="22"/>
      <c r="F119" s="37"/>
      <c r="G119" s="37"/>
      <c r="H119" s="37"/>
      <c r="I119" s="37"/>
      <c r="J119" s="37"/>
      <c r="K119" s="37"/>
      <c r="L119" s="37"/>
      <c r="M119" s="37"/>
      <c r="N119" s="154"/>
      <c r="O119" s="37"/>
      <c r="P119" s="37"/>
      <c r="Q119" s="37"/>
      <c r="R119" s="37"/>
      <c r="S119" s="37"/>
      <c r="T119" s="37"/>
      <c r="U119" s="154"/>
      <c r="V119" s="37"/>
      <c r="W119" s="37"/>
      <c r="X119" s="37"/>
      <c r="Y119" s="37"/>
      <c r="Z119" s="37"/>
      <c r="AA119" s="37"/>
      <c r="AB119" s="154"/>
      <c r="AC119" s="37"/>
      <c r="AD119" s="37"/>
      <c r="AE119" s="37"/>
      <c r="AF119" s="37"/>
      <c r="AG119" s="37"/>
      <c r="AH119" s="154"/>
      <c r="AI119" s="10"/>
      <c r="AJ119" s="37"/>
    </row>
    <row r="120" spans="1:36" s="38" customFormat="1" hidden="1">
      <c r="A120" s="141"/>
      <c r="B120" s="78" t="s">
        <v>136</v>
      </c>
      <c r="C120" s="39"/>
      <c r="D120" s="39"/>
      <c r="E120" s="22"/>
      <c r="F120" s="37"/>
      <c r="G120" s="37"/>
      <c r="H120" s="37"/>
      <c r="I120" s="37"/>
      <c r="J120" s="37"/>
      <c r="K120" s="37"/>
      <c r="L120" s="37"/>
      <c r="M120" s="37"/>
      <c r="N120" s="154"/>
      <c r="O120" s="37"/>
      <c r="P120" s="37"/>
      <c r="Q120" s="37"/>
      <c r="R120" s="37"/>
      <c r="S120" s="37"/>
      <c r="T120" s="37"/>
      <c r="U120" s="154"/>
      <c r="V120" s="37"/>
      <c r="W120" s="37"/>
      <c r="X120" s="37"/>
      <c r="Y120" s="37"/>
      <c r="Z120" s="37"/>
      <c r="AA120" s="37"/>
      <c r="AB120" s="154"/>
      <c r="AC120" s="37"/>
      <c r="AD120" s="37"/>
      <c r="AE120" s="37"/>
      <c r="AF120" s="37"/>
      <c r="AG120" s="37"/>
      <c r="AH120" s="154"/>
      <c r="AI120" s="10"/>
      <c r="AJ120" s="37"/>
    </row>
    <row r="121" spans="1:36" s="38" customFormat="1" hidden="1">
      <c r="A121" s="141"/>
      <c r="B121" s="78" t="s">
        <v>135</v>
      </c>
      <c r="C121" s="39"/>
      <c r="D121" s="39"/>
      <c r="E121" s="22"/>
      <c r="F121" s="37"/>
      <c r="G121" s="37"/>
      <c r="H121" s="37"/>
      <c r="I121" s="37"/>
      <c r="J121" s="37"/>
      <c r="K121" s="37"/>
      <c r="L121" s="37"/>
      <c r="M121" s="37"/>
      <c r="N121" s="154"/>
      <c r="O121" s="37"/>
      <c r="P121" s="37"/>
      <c r="Q121" s="37"/>
      <c r="R121" s="37"/>
      <c r="S121" s="37"/>
      <c r="T121" s="37"/>
      <c r="U121" s="154"/>
      <c r="V121" s="37"/>
      <c r="W121" s="37"/>
      <c r="X121" s="37"/>
      <c r="Y121" s="37"/>
      <c r="Z121" s="37"/>
      <c r="AA121" s="37"/>
      <c r="AB121" s="154"/>
      <c r="AC121" s="37"/>
      <c r="AD121" s="37"/>
      <c r="AE121" s="37"/>
      <c r="AF121" s="37"/>
      <c r="AG121" s="37"/>
      <c r="AH121" s="154"/>
      <c r="AI121" s="10"/>
      <c r="AJ121" s="37"/>
    </row>
    <row r="122" spans="1:36" s="38" customFormat="1" hidden="1">
      <c r="A122" s="141"/>
      <c r="B122" s="78" t="s">
        <v>134</v>
      </c>
      <c r="C122" s="39"/>
      <c r="D122" s="39"/>
      <c r="E122" s="22"/>
      <c r="F122" s="37"/>
      <c r="G122" s="37"/>
      <c r="H122" s="37"/>
      <c r="I122" s="37"/>
      <c r="J122" s="37"/>
      <c r="K122" s="37"/>
      <c r="L122" s="37"/>
      <c r="M122" s="37"/>
      <c r="N122" s="154"/>
      <c r="O122" s="37"/>
      <c r="P122" s="37"/>
      <c r="Q122" s="37"/>
      <c r="R122" s="37"/>
      <c r="S122" s="37"/>
      <c r="T122" s="37"/>
      <c r="U122" s="154"/>
      <c r="V122" s="37"/>
      <c r="W122" s="37"/>
      <c r="X122" s="37"/>
      <c r="Y122" s="37"/>
      <c r="Z122" s="37"/>
      <c r="AA122" s="37"/>
      <c r="AB122" s="154"/>
      <c r="AC122" s="37"/>
      <c r="AD122" s="37"/>
      <c r="AE122" s="37"/>
      <c r="AF122" s="37"/>
      <c r="AG122" s="37"/>
      <c r="AH122" s="154"/>
      <c r="AI122" s="10"/>
      <c r="AJ122" s="37"/>
    </row>
    <row r="123" spans="1:36" s="38" customFormat="1" hidden="1">
      <c r="A123" s="141"/>
      <c r="B123" s="78" t="s">
        <v>133</v>
      </c>
      <c r="C123" s="39"/>
      <c r="D123" s="39"/>
      <c r="E123" s="22"/>
      <c r="F123" s="37"/>
      <c r="G123" s="37"/>
      <c r="H123" s="37"/>
      <c r="I123" s="37"/>
      <c r="J123" s="37"/>
      <c r="K123" s="37"/>
      <c r="L123" s="37"/>
      <c r="M123" s="37"/>
      <c r="N123" s="154"/>
      <c r="O123" s="37"/>
      <c r="P123" s="37"/>
      <c r="Q123" s="37"/>
      <c r="R123" s="37"/>
      <c r="S123" s="37"/>
      <c r="T123" s="37"/>
      <c r="U123" s="154"/>
      <c r="V123" s="37"/>
      <c r="W123" s="37"/>
      <c r="X123" s="37"/>
      <c r="Y123" s="37"/>
      <c r="Z123" s="37"/>
      <c r="AA123" s="37"/>
      <c r="AB123" s="154"/>
      <c r="AC123" s="37"/>
      <c r="AD123" s="37"/>
      <c r="AE123" s="37"/>
      <c r="AF123" s="37"/>
      <c r="AG123" s="37"/>
      <c r="AH123" s="154"/>
      <c r="AI123" s="10"/>
      <c r="AJ123" s="37"/>
    </row>
    <row r="124" spans="1:36" s="38" customFormat="1" hidden="1">
      <c r="A124" s="141"/>
      <c r="B124" s="78" t="s">
        <v>132</v>
      </c>
      <c r="C124" s="39"/>
      <c r="D124" s="39"/>
      <c r="E124" s="22"/>
      <c r="F124" s="37"/>
      <c r="G124" s="37"/>
      <c r="H124" s="37"/>
      <c r="I124" s="37"/>
      <c r="J124" s="37"/>
      <c r="K124" s="37"/>
      <c r="L124" s="37"/>
      <c r="M124" s="37"/>
      <c r="N124" s="154"/>
      <c r="O124" s="37"/>
      <c r="P124" s="37"/>
      <c r="Q124" s="37"/>
      <c r="R124" s="37"/>
      <c r="S124" s="37"/>
      <c r="T124" s="37"/>
      <c r="U124" s="154"/>
      <c r="V124" s="37"/>
      <c r="W124" s="37"/>
      <c r="X124" s="37"/>
      <c r="Y124" s="37"/>
      <c r="Z124" s="37"/>
      <c r="AA124" s="37"/>
      <c r="AB124" s="154"/>
      <c r="AC124" s="37"/>
      <c r="AD124" s="37"/>
      <c r="AE124" s="37"/>
      <c r="AF124" s="37"/>
      <c r="AG124" s="37"/>
      <c r="AH124" s="154"/>
      <c r="AI124" s="10"/>
      <c r="AJ124" s="37"/>
    </row>
    <row r="125" spans="1:36" s="38" customFormat="1" hidden="1">
      <c r="A125" s="141"/>
      <c r="B125" s="78" t="s">
        <v>121</v>
      </c>
      <c r="C125" s="39"/>
      <c r="D125" s="39"/>
      <c r="E125" s="22"/>
      <c r="F125" s="37"/>
      <c r="G125" s="37"/>
      <c r="H125" s="37"/>
      <c r="I125" s="37"/>
      <c r="J125" s="37"/>
      <c r="K125" s="37"/>
      <c r="L125" s="37"/>
      <c r="M125" s="37"/>
      <c r="N125" s="154"/>
      <c r="O125" s="37"/>
      <c r="P125" s="37"/>
      <c r="Q125" s="37"/>
      <c r="R125" s="37"/>
      <c r="S125" s="37"/>
      <c r="T125" s="37"/>
      <c r="U125" s="154"/>
      <c r="V125" s="37"/>
      <c r="W125" s="37"/>
      <c r="X125" s="37"/>
      <c r="Y125" s="37"/>
      <c r="Z125" s="37"/>
      <c r="AA125" s="37"/>
      <c r="AB125" s="154"/>
      <c r="AC125" s="37"/>
      <c r="AD125" s="37"/>
      <c r="AE125" s="37"/>
      <c r="AF125" s="37"/>
      <c r="AG125" s="37"/>
      <c r="AH125" s="154"/>
      <c r="AI125" s="10"/>
      <c r="AJ125" s="37"/>
    </row>
    <row r="126" spans="1:36" s="38" customFormat="1" hidden="1">
      <c r="A126" s="141"/>
      <c r="B126" s="78" t="s">
        <v>131</v>
      </c>
      <c r="C126" s="39"/>
      <c r="D126" s="39"/>
      <c r="E126" s="22"/>
      <c r="F126" s="37"/>
      <c r="G126" s="37"/>
      <c r="H126" s="37"/>
      <c r="I126" s="37"/>
      <c r="J126" s="37"/>
      <c r="K126" s="37"/>
      <c r="L126" s="37"/>
      <c r="M126" s="37"/>
      <c r="N126" s="154"/>
      <c r="O126" s="37"/>
      <c r="P126" s="37"/>
      <c r="Q126" s="37"/>
      <c r="R126" s="37"/>
      <c r="S126" s="37"/>
      <c r="T126" s="37"/>
      <c r="U126" s="154"/>
      <c r="V126" s="37"/>
      <c r="W126" s="37"/>
      <c r="X126" s="37"/>
      <c r="Y126" s="37"/>
      <c r="Z126" s="37"/>
      <c r="AA126" s="37"/>
      <c r="AB126" s="154"/>
      <c r="AC126" s="37"/>
      <c r="AD126" s="37"/>
      <c r="AE126" s="37"/>
      <c r="AF126" s="37"/>
      <c r="AG126" s="37"/>
      <c r="AH126" s="154"/>
      <c r="AI126" s="10"/>
      <c r="AJ126" s="37"/>
    </row>
    <row r="127" spans="1:36" s="38" customFormat="1" hidden="1">
      <c r="A127" s="141"/>
      <c r="B127" s="78" t="s">
        <v>130</v>
      </c>
      <c r="C127" s="39"/>
      <c r="D127" s="39"/>
      <c r="E127" s="22"/>
      <c r="F127" s="37"/>
      <c r="G127" s="37"/>
      <c r="H127" s="37"/>
      <c r="I127" s="37"/>
      <c r="J127" s="37"/>
      <c r="K127" s="37"/>
      <c r="L127" s="37"/>
      <c r="M127" s="37"/>
      <c r="N127" s="154"/>
      <c r="O127" s="37"/>
      <c r="P127" s="37"/>
      <c r="Q127" s="37"/>
      <c r="R127" s="37"/>
      <c r="S127" s="37"/>
      <c r="T127" s="37"/>
      <c r="U127" s="154"/>
      <c r="V127" s="37"/>
      <c r="W127" s="37"/>
      <c r="X127" s="37"/>
      <c r="Y127" s="37"/>
      <c r="Z127" s="37"/>
      <c r="AA127" s="37"/>
      <c r="AB127" s="154"/>
      <c r="AC127" s="37"/>
      <c r="AD127" s="37"/>
      <c r="AE127" s="37"/>
      <c r="AF127" s="37"/>
      <c r="AG127" s="37"/>
      <c r="AH127" s="154"/>
      <c r="AI127" s="10"/>
      <c r="AJ127" s="37"/>
    </row>
    <row r="128" spans="1:36" s="38" customFormat="1" hidden="1">
      <c r="A128" s="141"/>
      <c r="B128" s="78" t="s">
        <v>129</v>
      </c>
      <c r="C128" s="39"/>
      <c r="D128" s="39"/>
      <c r="E128" s="22"/>
      <c r="F128" s="37"/>
      <c r="G128" s="37"/>
      <c r="H128" s="37"/>
      <c r="I128" s="37"/>
      <c r="J128" s="37"/>
      <c r="K128" s="37"/>
      <c r="L128" s="37"/>
      <c r="M128" s="37"/>
      <c r="N128" s="154"/>
      <c r="O128" s="37"/>
      <c r="P128" s="37"/>
      <c r="Q128" s="37"/>
      <c r="R128" s="37"/>
      <c r="S128" s="37"/>
      <c r="T128" s="37"/>
      <c r="U128" s="154"/>
      <c r="V128" s="37"/>
      <c r="W128" s="37"/>
      <c r="X128" s="37"/>
      <c r="Y128" s="37"/>
      <c r="Z128" s="37"/>
      <c r="AA128" s="37"/>
      <c r="AB128" s="154"/>
      <c r="AC128" s="37"/>
      <c r="AD128" s="37"/>
      <c r="AE128" s="37"/>
      <c r="AF128" s="37"/>
      <c r="AG128" s="37"/>
      <c r="AH128" s="154"/>
      <c r="AI128" s="10"/>
      <c r="AJ128" s="37"/>
    </row>
    <row r="129" spans="1:36" s="140" customFormat="1" ht="18" customHeight="1">
      <c r="A129" s="142"/>
      <c r="B129" s="65" t="s">
        <v>67</v>
      </c>
      <c r="C129" s="54" t="s">
        <v>4</v>
      </c>
      <c r="D129" s="55">
        <f>AJ129</f>
        <v>0</v>
      </c>
      <c r="E129" s="56"/>
      <c r="F129" s="55">
        <f t="shared" ref="F129:AH129" si="35">SUM(F100:F128)</f>
        <v>0</v>
      </c>
      <c r="G129" s="55">
        <f t="shared" si="35"/>
        <v>0</v>
      </c>
      <c r="H129" s="55">
        <f t="shared" si="35"/>
        <v>0</v>
      </c>
      <c r="I129" s="55">
        <f t="shared" si="35"/>
        <v>0</v>
      </c>
      <c r="J129" s="55">
        <f t="shared" si="35"/>
        <v>0</v>
      </c>
      <c r="K129" s="55">
        <f t="shared" si="35"/>
        <v>0</v>
      </c>
      <c r="L129" s="55">
        <f t="shared" si="35"/>
        <v>0</v>
      </c>
      <c r="M129" s="55">
        <f t="shared" si="35"/>
        <v>0</v>
      </c>
      <c r="N129" s="55">
        <f t="shared" si="35"/>
        <v>0</v>
      </c>
      <c r="O129" s="55">
        <f t="shared" si="35"/>
        <v>0</v>
      </c>
      <c r="P129" s="55">
        <f t="shared" si="35"/>
        <v>0</v>
      </c>
      <c r="Q129" s="55">
        <f t="shared" si="35"/>
        <v>0</v>
      </c>
      <c r="R129" s="55">
        <f t="shared" si="35"/>
        <v>0</v>
      </c>
      <c r="S129" s="55">
        <f t="shared" si="35"/>
        <v>0</v>
      </c>
      <c r="T129" s="55">
        <f t="shared" si="35"/>
        <v>0</v>
      </c>
      <c r="U129" s="55">
        <f t="shared" si="35"/>
        <v>0</v>
      </c>
      <c r="V129" s="55">
        <f t="shared" si="35"/>
        <v>0</v>
      </c>
      <c r="W129" s="55">
        <f t="shared" si="35"/>
        <v>0</v>
      </c>
      <c r="X129" s="55">
        <f t="shared" si="35"/>
        <v>0</v>
      </c>
      <c r="Y129" s="55">
        <f t="shared" si="35"/>
        <v>0</v>
      </c>
      <c r="Z129" s="55">
        <f t="shared" si="35"/>
        <v>0</v>
      </c>
      <c r="AA129" s="55">
        <f t="shared" si="35"/>
        <v>0</v>
      </c>
      <c r="AB129" s="55">
        <f t="shared" si="35"/>
        <v>0</v>
      </c>
      <c r="AC129" s="55">
        <f t="shared" si="35"/>
        <v>0</v>
      </c>
      <c r="AD129" s="55">
        <f t="shared" si="35"/>
        <v>0</v>
      </c>
      <c r="AE129" s="55">
        <f t="shared" si="35"/>
        <v>0</v>
      </c>
      <c r="AF129" s="55">
        <f t="shared" si="35"/>
        <v>0</v>
      </c>
      <c r="AG129" s="55">
        <f t="shared" si="35"/>
        <v>0</v>
      </c>
      <c r="AH129" s="55">
        <f t="shared" si="35"/>
        <v>0</v>
      </c>
      <c r="AI129" s="172"/>
      <c r="AJ129" s="167">
        <f>SUM(AJ100:AJ128)</f>
        <v>0</v>
      </c>
    </row>
    <row r="130" spans="1:36" s="38" customFormat="1">
      <c r="A130" s="81" t="s">
        <v>181</v>
      </c>
      <c r="C130" s="39"/>
      <c r="D130" s="39"/>
      <c r="E130" s="22"/>
      <c r="F130" s="37"/>
      <c r="G130" s="37"/>
      <c r="H130" s="37"/>
      <c r="I130" s="37"/>
      <c r="J130" s="37"/>
      <c r="K130" s="37"/>
      <c r="L130" s="37"/>
      <c r="M130" s="37"/>
      <c r="N130" s="154"/>
      <c r="O130" s="37"/>
      <c r="P130" s="37"/>
      <c r="Q130" s="37"/>
      <c r="R130" s="37"/>
      <c r="S130" s="37"/>
      <c r="T130" s="37"/>
      <c r="U130" s="154"/>
      <c r="V130" s="37"/>
      <c r="W130" s="37"/>
      <c r="X130" s="37"/>
      <c r="Y130" s="37"/>
      <c r="Z130" s="37"/>
      <c r="AA130" s="37"/>
      <c r="AB130" s="154"/>
      <c r="AC130" s="37"/>
      <c r="AD130" s="37"/>
      <c r="AE130" s="37"/>
      <c r="AF130" s="37"/>
      <c r="AG130" s="37"/>
      <c r="AH130" s="154"/>
      <c r="AI130" s="10"/>
      <c r="AJ130" s="37"/>
    </row>
    <row r="131" spans="1:36" s="38" customFormat="1">
      <c r="A131" s="141">
        <v>6.1</v>
      </c>
      <c r="B131" s="3" t="s">
        <v>182</v>
      </c>
      <c r="C131" s="195" t="s">
        <v>4</v>
      </c>
      <c r="D131" s="136">
        <f>'PSE '!E69</f>
        <v>0</v>
      </c>
      <c r="E131" s="22"/>
      <c r="F131" s="37"/>
      <c r="G131" s="37"/>
      <c r="H131" s="37"/>
      <c r="I131" s="37"/>
      <c r="J131" s="37"/>
      <c r="K131" s="37"/>
      <c r="L131" s="37"/>
      <c r="M131" s="37"/>
      <c r="N131" s="162"/>
      <c r="O131" s="37"/>
      <c r="P131" s="37"/>
      <c r="Q131" s="37"/>
      <c r="R131" s="37"/>
      <c r="S131" s="37"/>
      <c r="T131" s="37"/>
      <c r="U131" s="156"/>
      <c r="V131" s="37"/>
      <c r="W131" s="37"/>
      <c r="X131" s="37"/>
      <c r="Y131" s="37"/>
      <c r="Z131" s="37"/>
      <c r="AA131" s="37"/>
      <c r="AB131" s="156"/>
      <c r="AC131" s="37"/>
      <c r="AD131" s="37"/>
      <c r="AE131" s="37"/>
      <c r="AF131" s="37"/>
      <c r="AG131" s="37"/>
      <c r="AH131" s="156"/>
      <c r="AI131" s="10"/>
      <c r="AJ131" s="44">
        <f>D131</f>
        <v>0</v>
      </c>
    </row>
    <row r="132" spans="1:36" s="38" customFormat="1">
      <c r="A132" s="141">
        <f>A131+0.1</f>
        <v>6.1999999999999993</v>
      </c>
      <c r="B132" s="3" t="s">
        <v>74</v>
      </c>
      <c r="C132" s="28" t="s">
        <v>4</v>
      </c>
      <c r="D132" s="40">
        <f>AJ132</f>
        <v>0</v>
      </c>
      <c r="E132" s="41"/>
      <c r="F132" s="42"/>
      <c r="G132" s="42"/>
      <c r="H132" s="43"/>
      <c r="I132" s="42"/>
      <c r="J132" s="43"/>
      <c r="K132" s="43"/>
      <c r="L132" s="43"/>
      <c r="M132" s="43"/>
      <c r="N132" s="155">
        <f t="shared" ref="N132:N141" si="36">H132+I132+J132+K132+L132+M132+F132+G132</f>
        <v>0</v>
      </c>
      <c r="O132" s="42"/>
      <c r="P132" s="43"/>
      <c r="Q132" s="43"/>
      <c r="R132" s="43"/>
      <c r="S132" s="43"/>
      <c r="T132" s="43"/>
      <c r="U132" s="155">
        <f t="shared" ref="U132:U141" si="37">Q132+R132+S132+T132+P132+O132</f>
        <v>0</v>
      </c>
      <c r="V132" s="43"/>
      <c r="W132" s="43"/>
      <c r="X132" s="43"/>
      <c r="Y132" s="43"/>
      <c r="Z132" s="43"/>
      <c r="AA132" s="43"/>
      <c r="AB132" s="155">
        <f t="shared" ref="AB132:AB141" si="38">X132+Y132+Z132+AA132+W132+V132</f>
        <v>0</v>
      </c>
      <c r="AC132" s="43"/>
      <c r="AD132" s="43"/>
      <c r="AE132" s="43"/>
      <c r="AF132" s="43"/>
      <c r="AG132" s="43"/>
      <c r="AH132" s="155">
        <f t="shared" ref="AH132:AH141" si="39">AD132+AE132+AF132+AG132+AC132</f>
        <v>0</v>
      </c>
      <c r="AI132" s="10"/>
      <c r="AJ132" s="44">
        <f t="shared" ref="AJ132:AJ141" si="40">N132+U132+AB132+AH132</f>
        <v>0</v>
      </c>
    </row>
    <row r="133" spans="1:36" s="38" customFormat="1">
      <c r="A133" s="141">
        <f t="shared" ref="A133:A139" si="41">A132+0.1</f>
        <v>6.2999999999999989</v>
      </c>
      <c r="B133" s="3" t="s">
        <v>168</v>
      </c>
      <c r="C133" s="28" t="s">
        <v>4</v>
      </c>
      <c r="D133" s="40">
        <f>AJ133</f>
        <v>0</v>
      </c>
      <c r="E133" s="41"/>
      <c r="F133" s="42"/>
      <c r="G133" s="42"/>
      <c r="H133" s="43"/>
      <c r="I133" s="42"/>
      <c r="J133" s="43"/>
      <c r="K133" s="43"/>
      <c r="L133" s="43"/>
      <c r="M133" s="43"/>
      <c r="N133" s="155">
        <f t="shared" si="36"/>
        <v>0</v>
      </c>
      <c r="O133" s="42"/>
      <c r="P133" s="43"/>
      <c r="Q133" s="43"/>
      <c r="R133" s="43"/>
      <c r="S133" s="43"/>
      <c r="T133" s="43"/>
      <c r="U133" s="155">
        <f t="shared" si="37"/>
        <v>0</v>
      </c>
      <c r="V133" s="43"/>
      <c r="W133" s="43"/>
      <c r="X133" s="43"/>
      <c r="Y133" s="43"/>
      <c r="Z133" s="43"/>
      <c r="AA133" s="43"/>
      <c r="AB133" s="155">
        <f t="shared" si="38"/>
        <v>0</v>
      </c>
      <c r="AC133" s="43"/>
      <c r="AD133" s="43"/>
      <c r="AE133" s="43"/>
      <c r="AF133" s="43"/>
      <c r="AG133" s="43"/>
      <c r="AH133" s="155">
        <f t="shared" si="39"/>
        <v>0</v>
      </c>
      <c r="AI133" s="10"/>
      <c r="AJ133" s="44">
        <f t="shared" si="40"/>
        <v>0</v>
      </c>
    </row>
    <row r="134" spans="1:36" s="38" customFormat="1">
      <c r="A134" s="141">
        <f t="shared" si="41"/>
        <v>6.3999999999999986</v>
      </c>
      <c r="B134" s="3" t="s">
        <v>183</v>
      </c>
      <c r="C134" s="28" t="s">
        <v>4</v>
      </c>
      <c r="D134" s="40">
        <f t="shared" ref="D134" si="42">AJ134</f>
        <v>0</v>
      </c>
      <c r="E134" s="22"/>
      <c r="F134" s="42"/>
      <c r="G134" s="42"/>
      <c r="H134" s="43"/>
      <c r="I134" s="37"/>
      <c r="J134" s="37"/>
      <c r="K134" s="37"/>
      <c r="L134" s="37"/>
      <c r="M134" s="37"/>
      <c r="N134" s="155">
        <f t="shared" si="36"/>
        <v>0</v>
      </c>
      <c r="O134" s="37"/>
      <c r="P134" s="37"/>
      <c r="Q134" s="37"/>
      <c r="R134" s="37"/>
      <c r="S134" s="37"/>
      <c r="T134" s="37"/>
      <c r="U134" s="155">
        <f t="shared" si="37"/>
        <v>0</v>
      </c>
      <c r="V134" s="37"/>
      <c r="W134" s="37"/>
      <c r="X134" s="37"/>
      <c r="Y134" s="37"/>
      <c r="Z134" s="37"/>
      <c r="AA134" s="37"/>
      <c r="AB134" s="155">
        <f t="shared" si="38"/>
        <v>0</v>
      </c>
      <c r="AC134" s="37"/>
      <c r="AD134" s="37"/>
      <c r="AE134" s="37"/>
      <c r="AF134" s="37"/>
      <c r="AG134" s="37"/>
      <c r="AH134" s="155">
        <f t="shared" si="39"/>
        <v>0</v>
      </c>
      <c r="AI134" s="10"/>
      <c r="AJ134" s="44">
        <f t="shared" si="40"/>
        <v>0</v>
      </c>
    </row>
    <row r="135" spans="1:36" s="38" customFormat="1">
      <c r="A135" s="141">
        <f t="shared" si="41"/>
        <v>6.4999999999999982</v>
      </c>
      <c r="B135" s="3" t="s">
        <v>78</v>
      </c>
      <c r="C135" s="28" t="s">
        <v>4</v>
      </c>
      <c r="D135" s="40">
        <f>AJ135</f>
        <v>0</v>
      </c>
      <c r="E135" s="41"/>
      <c r="F135" s="42"/>
      <c r="G135" s="42"/>
      <c r="H135" s="43"/>
      <c r="I135" s="42"/>
      <c r="J135" s="43"/>
      <c r="K135" s="43"/>
      <c r="L135" s="43"/>
      <c r="M135" s="43"/>
      <c r="N135" s="155">
        <f t="shared" si="36"/>
        <v>0</v>
      </c>
      <c r="O135" s="42"/>
      <c r="P135" s="43"/>
      <c r="Q135" s="43"/>
      <c r="R135" s="43"/>
      <c r="S135" s="43"/>
      <c r="T135" s="43"/>
      <c r="U135" s="155">
        <f t="shared" si="37"/>
        <v>0</v>
      </c>
      <c r="V135" s="43"/>
      <c r="W135" s="43"/>
      <c r="X135" s="43"/>
      <c r="Y135" s="43"/>
      <c r="Z135" s="43"/>
      <c r="AA135" s="43"/>
      <c r="AB135" s="155">
        <f t="shared" si="38"/>
        <v>0</v>
      </c>
      <c r="AC135" s="43"/>
      <c r="AD135" s="43"/>
      <c r="AE135" s="43"/>
      <c r="AF135" s="43"/>
      <c r="AG135" s="43"/>
      <c r="AH135" s="155">
        <f t="shared" si="39"/>
        <v>0</v>
      </c>
      <c r="AI135" s="10"/>
      <c r="AJ135" s="44">
        <f t="shared" si="40"/>
        <v>0</v>
      </c>
    </row>
    <row r="136" spans="1:36" s="38" customFormat="1">
      <c r="A136" s="141">
        <f t="shared" si="41"/>
        <v>6.5999999999999979</v>
      </c>
      <c r="B136" s="3" t="s">
        <v>80</v>
      </c>
      <c r="C136" s="28" t="s">
        <v>4</v>
      </c>
      <c r="D136" s="40">
        <f>AJ136</f>
        <v>0</v>
      </c>
      <c r="E136" s="41"/>
      <c r="F136" s="42"/>
      <c r="G136" s="42"/>
      <c r="H136" s="43"/>
      <c r="I136" s="42"/>
      <c r="J136" s="43"/>
      <c r="K136" s="43"/>
      <c r="L136" s="43"/>
      <c r="M136" s="43"/>
      <c r="N136" s="155">
        <f t="shared" si="36"/>
        <v>0</v>
      </c>
      <c r="O136" s="42"/>
      <c r="P136" s="43"/>
      <c r="Q136" s="43"/>
      <c r="R136" s="43"/>
      <c r="S136" s="43"/>
      <c r="T136" s="43"/>
      <c r="U136" s="155">
        <f t="shared" si="37"/>
        <v>0</v>
      </c>
      <c r="V136" s="43"/>
      <c r="W136" s="43"/>
      <c r="X136" s="43"/>
      <c r="Y136" s="43"/>
      <c r="Z136" s="43"/>
      <c r="AA136" s="43"/>
      <c r="AB136" s="155">
        <f t="shared" si="38"/>
        <v>0</v>
      </c>
      <c r="AC136" s="43"/>
      <c r="AD136" s="43"/>
      <c r="AE136" s="43"/>
      <c r="AF136" s="43"/>
      <c r="AG136" s="43"/>
      <c r="AH136" s="155">
        <f t="shared" si="39"/>
        <v>0</v>
      </c>
      <c r="AI136" s="10"/>
      <c r="AJ136" s="44">
        <f t="shared" si="40"/>
        <v>0</v>
      </c>
    </row>
    <row r="137" spans="1:36" s="38" customFormat="1">
      <c r="A137" s="141">
        <f t="shared" si="41"/>
        <v>6.6999999999999975</v>
      </c>
      <c r="B137" s="3" t="s">
        <v>79</v>
      </c>
      <c r="C137" s="28" t="s">
        <v>4</v>
      </c>
      <c r="D137" s="40">
        <f>AJ137</f>
        <v>0</v>
      </c>
      <c r="E137" s="41"/>
      <c r="F137" s="42"/>
      <c r="G137" s="42"/>
      <c r="H137" s="43"/>
      <c r="I137" s="42"/>
      <c r="J137" s="43"/>
      <c r="K137" s="43"/>
      <c r="L137" s="43"/>
      <c r="M137" s="43"/>
      <c r="N137" s="155">
        <f t="shared" si="36"/>
        <v>0</v>
      </c>
      <c r="O137" s="42"/>
      <c r="P137" s="43"/>
      <c r="Q137" s="43"/>
      <c r="R137" s="43"/>
      <c r="S137" s="43"/>
      <c r="T137" s="43"/>
      <c r="U137" s="155">
        <f t="shared" si="37"/>
        <v>0</v>
      </c>
      <c r="V137" s="43"/>
      <c r="W137" s="43"/>
      <c r="X137" s="43"/>
      <c r="Y137" s="43"/>
      <c r="Z137" s="43"/>
      <c r="AA137" s="43"/>
      <c r="AB137" s="155">
        <f t="shared" si="38"/>
        <v>0</v>
      </c>
      <c r="AC137" s="43"/>
      <c r="AD137" s="43"/>
      <c r="AE137" s="43"/>
      <c r="AF137" s="43"/>
      <c r="AG137" s="43"/>
      <c r="AH137" s="155">
        <f t="shared" si="39"/>
        <v>0</v>
      </c>
      <c r="AI137" s="10"/>
      <c r="AJ137" s="44">
        <f t="shared" si="40"/>
        <v>0</v>
      </c>
    </row>
    <row r="138" spans="1:36" s="38" customFormat="1">
      <c r="A138" s="141">
        <f t="shared" si="41"/>
        <v>6.7999999999999972</v>
      </c>
      <c r="B138" s="3" t="s">
        <v>186</v>
      </c>
      <c r="C138" s="28" t="s">
        <v>4</v>
      </c>
      <c r="D138" s="40">
        <f t="shared" ref="D138" si="43">AJ138</f>
        <v>0</v>
      </c>
      <c r="E138" s="41"/>
      <c r="F138" s="42"/>
      <c r="G138" s="42"/>
      <c r="H138" s="43"/>
      <c r="I138" s="42"/>
      <c r="J138" s="43"/>
      <c r="K138" s="43"/>
      <c r="L138" s="43"/>
      <c r="M138" s="43"/>
      <c r="N138" s="155">
        <f t="shared" si="36"/>
        <v>0</v>
      </c>
      <c r="O138" s="42"/>
      <c r="P138" s="43"/>
      <c r="Q138" s="43"/>
      <c r="R138" s="43"/>
      <c r="S138" s="43"/>
      <c r="T138" s="43"/>
      <c r="U138" s="155">
        <f t="shared" si="37"/>
        <v>0</v>
      </c>
      <c r="V138" s="43"/>
      <c r="W138" s="43"/>
      <c r="X138" s="43"/>
      <c r="Y138" s="43"/>
      <c r="Z138" s="43"/>
      <c r="AA138" s="43"/>
      <c r="AB138" s="155">
        <f t="shared" si="38"/>
        <v>0</v>
      </c>
      <c r="AC138" s="43"/>
      <c r="AD138" s="43"/>
      <c r="AE138" s="43"/>
      <c r="AF138" s="43"/>
      <c r="AG138" s="43"/>
      <c r="AH138" s="155">
        <f t="shared" si="39"/>
        <v>0</v>
      </c>
      <c r="AI138" s="10"/>
      <c r="AJ138" s="44">
        <f t="shared" si="40"/>
        <v>0</v>
      </c>
    </row>
    <row r="139" spans="1:36" s="38" customFormat="1">
      <c r="A139" s="141">
        <f t="shared" si="41"/>
        <v>6.8999999999999968</v>
      </c>
      <c r="B139" s="3" t="s">
        <v>179</v>
      </c>
      <c r="C139" s="28" t="s">
        <v>4</v>
      </c>
      <c r="D139" s="40">
        <f>AJ139</f>
        <v>0</v>
      </c>
      <c r="E139" s="41"/>
      <c r="F139" s="42"/>
      <c r="G139" s="42"/>
      <c r="H139" s="43"/>
      <c r="I139" s="42"/>
      <c r="J139" s="43"/>
      <c r="K139" s="43"/>
      <c r="L139" s="43"/>
      <c r="M139" s="43"/>
      <c r="N139" s="155">
        <f t="shared" si="36"/>
        <v>0</v>
      </c>
      <c r="O139" s="42"/>
      <c r="P139" s="43"/>
      <c r="Q139" s="43"/>
      <c r="R139" s="43"/>
      <c r="S139" s="43"/>
      <c r="T139" s="43"/>
      <c r="U139" s="155">
        <f t="shared" si="37"/>
        <v>0</v>
      </c>
      <c r="V139" s="43"/>
      <c r="W139" s="43"/>
      <c r="X139" s="43"/>
      <c r="Y139" s="43"/>
      <c r="Z139" s="43"/>
      <c r="AA139" s="43"/>
      <c r="AB139" s="155">
        <f t="shared" si="38"/>
        <v>0</v>
      </c>
      <c r="AC139" s="43"/>
      <c r="AD139" s="43"/>
      <c r="AE139" s="43"/>
      <c r="AF139" s="43"/>
      <c r="AG139" s="43"/>
      <c r="AH139" s="155">
        <f t="shared" si="39"/>
        <v>0</v>
      </c>
      <c r="AI139" s="10"/>
      <c r="AJ139" s="44">
        <f t="shared" si="40"/>
        <v>0</v>
      </c>
    </row>
    <row r="140" spans="1:36" s="38" customFormat="1">
      <c r="A140" s="147">
        <v>6.1</v>
      </c>
      <c r="B140" s="3" t="s">
        <v>185</v>
      </c>
      <c r="C140" s="28" t="s">
        <v>4</v>
      </c>
      <c r="D140" s="40">
        <f t="shared" ref="D140" si="44">AJ140</f>
        <v>0</v>
      </c>
      <c r="E140" s="41"/>
      <c r="F140" s="42"/>
      <c r="G140" s="42"/>
      <c r="H140" s="43"/>
      <c r="I140" s="42"/>
      <c r="J140" s="43"/>
      <c r="K140" s="43"/>
      <c r="L140" s="43"/>
      <c r="M140" s="43"/>
      <c r="N140" s="155">
        <f t="shared" si="36"/>
        <v>0</v>
      </c>
      <c r="O140" s="42"/>
      <c r="P140" s="43"/>
      <c r="Q140" s="43"/>
      <c r="R140" s="43"/>
      <c r="S140" s="43"/>
      <c r="T140" s="43"/>
      <c r="U140" s="155">
        <f t="shared" si="37"/>
        <v>0</v>
      </c>
      <c r="V140" s="43"/>
      <c r="W140" s="43"/>
      <c r="X140" s="43"/>
      <c r="Y140" s="43"/>
      <c r="Z140" s="43"/>
      <c r="AA140" s="43"/>
      <c r="AB140" s="155">
        <f t="shared" si="38"/>
        <v>0</v>
      </c>
      <c r="AC140" s="43"/>
      <c r="AD140" s="43"/>
      <c r="AE140" s="43"/>
      <c r="AF140" s="43"/>
      <c r="AG140" s="43"/>
      <c r="AH140" s="155">
        <f t="shared" si="39"/>
        <v>0</v>
      </c>
      <c r="AI140" s="10"/>
      <c r="AJ140" s="44">
        <f t="shared" si="40"/>
        <v>0</v>
      </c>
    </row>
    <row r="141" spans="1:36" s="38" customFormat="1">
      <c r="A141" s="141">
        <v>6.11</v>
      </c>
      <c r="B141" s="3" t="s">
        <v>184</v>
      </c>
      <c r="C141" s="28" t="s">
        <v>4</v>
      </c>
      <c r="D141" s="40">
        <f>AJ141</f>
        <v>0</v>
      </c>
      <c r="E141" s="41"/>
      <c r="F141" s="42"/>
      <c r="G141" s="42"/>
      <c r="H141" s="43"/>
      <c r="I141" s="42"/>
      <c r="J141" s="43"/>
      <c r="K141" s="43"/>
      <c r="L141" s="43"/>
      <c r="M141" s="43"/>
      <c r="N141" s="155">
        <f t="shared" si="36"/>
        <v>0</v>
      </c>
      <c r="O141" s="42"/>
      <c r="P141" s="43"/>
      <c r="Q141" s="43"/>
      <c r="R141" s="43"/>
      <c r="S141" s="43"/>
      <c r="T141" s="43"/>
      <c r="U141" s="155">
        <f t="shared" si="37"/>
        <v>0</v>
      </c>
      <c r="V141" s="43"/>
      <c r="W141" s="43"/>
      <c r="X141" s="43"/>
      <c r="Y141" s="43"/>
      <c r="Z141" s="43"/>
      <c r="AA141" s="43"/>
      <c r="AB141" s="155">
        <f t="shared" si="38"/>
        <v>0</v>
      </c>
      <c r="AC141" s="43"/>
      <c r="AD141" s="43"/>
      <c r="AE141" s="43"/>
      <c r="AF141" s="43"/>
      <c r="AG141" s="43"/>
      <c r="AH141" s="155">
        <f t="shared" si="39"/>
        <v>0</v>
      </c>
      <c r="AI141" s="10"/>
      <c r="AJ141" s="44">
        <f t="shared" si="40"/>
        <v>0</v>
      </c>
    </row>
    <row r="142" spans="1:36" s="140" customFormat="1" ht="18" customHeight="1">
      <c r="A142" s="142"/>
      <c r="B142" s="65" t="s">
        <v>66</v>
      </c>
      <c r="C142" s="54" t="s">
        <v>4</v>
      </c>
      <c r="D142" s="55">
        <f>AJ142</f>
        <v>0</v>
      </c>
      <c r="E142" s="56"/>
      <c r="F142" s="55">
        <f t="shared" ref="F142:U142" si="45">SUM(F131:F141)</f>
        <v>0</v>
      </c>
      <c r="G142" s="55">
        <f t="shared" si="45"/>
        <v>0</v>
      </c>
      <c r="H142" s="55">
        <f t="shared" si="45"/>
        <v>0</v>
      </c>
      <c r="I142" s="55">
        <f t="shared" si="45"/>
        <v>0</v>
      </c>
      <c r="J142" s="55">
        <f t="shared" si="45"/>
        <v>0</v>
      </c>
      <c r="K142" s="55">
        <f t="shared" si="45"/>
        <v>0</v>
      </c>
      <c r="L142" s="55">
        <f t="shared" si="45"/>
        <v>0</v>
      </c>
      <c r="M142" s="55">
        <f t="shared" si="45"/>
        <v>0</v>
      </c>
      <c r="N142" s="55">
        <f t="shared" si="45"/>
        <v>0</v>
      </c>
      <c r="O142" s="55">
        <f t="shared" si="45"/>
        <v>0</v>
      </c>
      <c r="P142" s="55">
        <f t="shared" si="45"/>
        <v>0</v>
      </c>
      <c r="Q142" s="55">
        <f t="shared" si="45"/>
        <v>0</v>
      </c>
      <c r="R142" s="55">
        <f t="shared" si="45"/>
        <v>0</v>
      </c>
      <c r="S142" s="55">
        <f t="shared" si="45"/>
        <v>0</v>
      </c>
      <c r="T142" s="55">
        <f t="shared" si="45"/>
        <v>0</v>
      </c>
      <c r="U142" s="55">
        <f t="shared" si="45"/>
        <v>0</v>
      </c>
      <c r="V142" s="55">
        <f t="shared" ref="V142:AH142" si="46">SUM(V131:V141)</f>
        <v>0</v>
      </c>
      <c r="W142" s="55">
        <f t="shared" si="46"/>
        <v>0</v>
      </c>
      <c r="X142" s="55">
        <f t="shared" si="46"/>
        <v>0</v>
      </c>
      <c r="Y142" s="55">
        <f t="shared" si="46"/>
        <v>0</v>
      </c>
      <c r="Z142" s="55">
        <f t="shared" si="46"/>
        <v>0</v>
      </c>
      <c r="AA142" s="55">
        <f t="shared" si="46"/>
        <v>0</v>
      </c>
      <c r="AB142" s="55">
        <f t="shared" si="46"/>
        <v>0</v>
      </c>
      <c r="AC142" s="55">
        <f t="shared" si="46"/>
        <v>0</v>
      </c>
      <c r="AD142" s="55">
        <f t="shared" si="46"/>
        <v>0</v>
      </c>
      <c r="AE142" s="55">
        <f t="shared" si="46"/>
        <v>0</v>
      </c>
      <c r="AF142" s="55">
        <f t="shared" si="46"/>
        <v>0</v>
      </c>
      <c r="AG142" s="55">
        <f t="shared" si="46"/>
        <v>0</v>
      </c>
      <c r="AH142" s="55">
        <f t="shared" si="46"/>
        <v>0</v>
      </c>
      <c r="AI142" s="60"/>
      <c r="AJ142" s="167">
        <f>SUM(AJ131:AJ141)</f>
        <v>0</v>
      </c>
    </row>
    <row r="143" spans="1:36" s="140" customFormat="1" ht="18" customHeight="1">
      <c r="A143" s="134" t="s">
        <v>187</v>
      </c>
      <c r="C143" s="135"/>
      <c r="D143" s="136"/>
      <c r="E143" s="137"/>
      <c r="F143" s="136"/>
      <c r="G143" s="136"/>
      <c r="H143" s="136"/>
      <c r="I143" s="136"/>
      <c r="J143" s="136"/>
      <c r="K143" s="136"/>
      <c r="L143" s="136"/>
      <c r="M143" s="136"/>
      <c r="N143" s="157"/>
      <c r="O143" s="136"/>
      <c r="P143" s="136"/>
      <c r="Q143" s="136"/>
      <c r="R143" s="136"/>
      <c r="S143" s="136"/>
      <c r="T143" s="136"/>
      <c r="U143" s="157"/>
      <c r="V143" s="136"/>
      <c r="W143" s="136"/>
      <c r="X143" s="136"/>
      <c r="Y143" s="136"/>
      <c r="Z143" s="136"/>
      <c r="AA143" s="136"/>
      <c r="AB143" s="157"/>
      <c r="AC143" s="136"/>
      <c r="AD143" s="136"/>
      <c r="AE143" s="136"/>
      <c r="AF143" s="136"/>
      <c r="AG143" s="136"/>
      <c r="AH143" s="157"/>
      <c r="AI143" s="138"/>
      <c r="AJ143" s="139"/>
    </row>
    <row r="144" spans="1:36" s="38" customFormat="1">
      <c r="A144" s="141">
        <v>7.1</v>
      </c>
      <c r="B144" s="2" t="s">
        <v>188</v>
      </c>
      <c r="C144" s="28" t="s">
        <v>4</v>
      </c>
      <c r="D144" s="40">
        <f>AJ144</f>
        <v>0</v>
      </c>
      <c r="E144" s="41"/>
      <c r="F144" s="149"/>
      <c r="G144" s="149"/>
      <c r="H144" s="150"/>
      <c r="I144" s="150"/>
      <c r="J144" s="150"/>
      <c r="K144" s="150"/>
      <c r="L144" s="150"/>
      <c r="M144" s="150"/>
      <c r="N144" s="158">
        <f>H144+I144+J144+K144+L144+M144+F144+G144</f>
        <v>0</v>
      </c>
      <c r="O144" s="149"/>
      <c r="P144" s="150"/>
      <c r="Q144" s="150"/>
      <c r="R144" s="150"/>
      <c r="S144" s="150"/>
      <c r="T144" s="150"/>
      <c r="U144" s="158">
        <f>Q144+R144+S144+T144+P144+O144</f>
        <v>0</v>
      </c>
      <c r="V144" s="150"/>
      <c r="W144" s="150"/>
      <c r="X144" s="150"/>
      <c r="Y144" s="150"/>
      <c r="Z144" s="150"/>
      <c r="AA144" s="150"/>
      <c r="AB144" s="158">
        <f>X144+Y144+Z144+AA144+W144+V144</f>
        <v>0</v>
      </c>
      <c r="AC144" s="150"/>
      <c r="AD144" s="150"/>
      <c r="AE144" s="150"/>
      <c r="AF144" s="150"/>
      <c r="AG144" s="150"/>
      <c r="AH144" s="158">
        <f>AD144+AE144+AF144+AG144+AC144</f>
        <v>0</v>
      </c>
      <c r="AI144" s="10"/>
      <c r="AJ144" s="44">
        <f>N144+U144+AB144+AH144</f>
        <v>0</v>
      </c>
    </row>
    <row r="145" spans="1:44" s="38" customFormat="1">
      <c r="A145" s="141">
        <f t="shared" ref="A145:A147" si="47">A144+0.1</f>
        <v>7.1999999999999993</v>
      </c>
      <c r="B145" s="2" t="s">
        <v>189</v>
      </c>
      <c r="C145" s="28" t="s">
        <v>4</v>
      </c>
      <c r="D145" s="40">
        <f>AJ145</f>
        <v>0</v>
      </c>
      <c r="E145" s="41"/>
      <c r="F145" s="149"/>
      <c r="G145" s="149"/>
      <c r="H145" s="150"/>
      <c r="I145" s="150"/>
      <c r="J145" s="150"/>
      <c r="K145" s="150"/>
      <c r="L145" s="150"/>
      <c r="M145" s="150"/>
      <c r="N145" s="158">
        <f>H145+I145+J145+K145+L145+M145+F145+G145</f>
        <v>0</v>
      </c>
      <c r="O145" s="149"/>
      <c r="P145" s="150"/>
      <c r="Q145" s="150"/>
      <c r="R145" s="150"/>
      <c r="S145" s="150"/>
      <c r="T145" s="150"/>
      <c r="U145" s="158">
        <f>Q145+R145+S145+T145+P145+O145</f>
        <v>0</v>
      </c>
      <c r="V145" s="150"/>
      <c r="W145" s="150"/>
      <c r="X145" s="150"/>
      <c r="Y145" s="150"/>
      <c r="Z145" s="150"/>
      <c r="AA145" s="150"/>
      <c r="AB145" s="158">
        <f>X145+Y145+Z145+AA145+W145+V145</f>
        <v>0</v>
      </c>
      <c r="AC145" s="150"/>
      <c r="AD145" s="150"/>
      <c r="AE145" s="150"/>
      <c r="AF145" s="150"/>
      <c r="AG145" s="150"/>
      <c r="AH145" s="158">
        <f>AD145+AE145+AF145+AG145+AC145</f>
        <v>0</v>
      </c>
      <c r="AI145" s="10"/>
      <c r="AJ145" s="44">
        <f>N145+U145+AB145+AH145</f>
        <v>0</v>
      </c>
    </row>
    <row r="146" spans="1:44" s="38" customFormat="1">
      <c r="A146" s="141">
        <f t="shared" si="47"/>
        <v>7.2999999999999989</v>
      </c>
      <c r="B146" s="2" t="s">
        <v>190</v>
      </c>
      <c r="C146" s="28" t="s">
        <v>4</v>
      </c>
      <c r="D146" s="40">
        <f>AJ146</f>
        <v>0</v>
      </c>
      <c r="E146" s="41"/>
      <c r="F146" s="149"/>
      <c r="G146" s="149"/>
      <c r="H146" s="150"/>
      <c r="I146" s="150"/>
      <c r="J146" s="150"/>
      <c r="K146" s="150"/>
      <c r="L146" s="150"/>
      <c r="M146" s="150"/>
      <c r="N146" s="158">
        <f>H146+I146+J146+K146+L146+M146+F146+G146</f>
        <v>0</v>
      </c>
      <c r="O146" s="149"/>
      <c r="P146" s="150"/>
      <c r="Q146" s="150"/>
      <c r="R146" s="150"/>
      <c r="S146" s="150"/>
      <c r="T146" s="150"/>
      <c r="U146" s="158">
        <f>Q146+R146+S146+T146+P146+O146</f>
        <v>0</v>
      </c>
      <c r="V146" s="150"/>
      <c r="W146" s="150"/>
      <c r="X146" s="150"/>
      <c r="Y146" s="150"/>
      <c r="Z146" s="150"/>
      <c r="AA146" s="150"/>
      <c r="AB146" s="158">
        <f>X146+Y146+Z146+AA146+W146+V146</f>
        <v>0</v>
      </c>
      <c r="AC146" s="150"/>
      <c r="AD146" s="150"/>
      <c r="AE146" s="150"/>
      <c r="AF146" s="150"/>
      <c r="AG146" s="150"/>
      <c r="AH146" s="158">
        <f>AD146+AE146+AF146+AG146+AC146</f>
        <v>0</v>
      </c>
      <c r="AI146" s="10"/>
      <c r="AJ146" s="44">
        <f>N146+U146+AB146+AH146</f>
        <v>0</v>
      </c>
    </row>
    <row r="147" spans="1:44" s="38" customFormat="1">
      <c r="A147" s="141">
        <f t="shared" si="47"/>
        <v>7.3999999999999986</v>
      </c>
      <c r="B147" s="2" t="s">
        <v>169</v>
      </c>
      <c r="C147" s="28" t="s">
        <v>157</v>
      </c>
      <c r="D147" s="40"/>
      <c r="E147" s="41"/>
      <c r="F147" s="149"/>
      <c r="G147" s="149"/>
      <c r="H147" s="150"/>
      <c r="I147" s="150"/>
      <c r="J147" s="150"/>
      <c r="K147" s="150"/>
      <c r="L147" s="150"/>
      <c r="M147" s="150"/>
      <c r="N147" s="158"/>
      <c r="O147" s="149"/>
      <c r="P147" s="150"/>
      <c r="Q147" s="150"/>
      <c r="R147" s="150"/>
      <c r="S147" s="150"/>
      <c r="T147" s="150"/>
      <c r="U147" s="158"/>
      <c r="V147" s="150"/>
      <c r="W147" s="150"/>
      <c r="X147" s="150"/>
      <c r="Y147" s="150"/>
      <c r="Z147" s="150"/>
      <c r="AA147" s="150"/>
      <c r="AB147" s="158"/>
      <c r="AC147" s="150"/>
      <c r="AD147" s="150"/>
      <c r="AE147" s="150"/>
      <c r="AF147" s="150"/>
      <c r="AG147" s="150"/>
      <c r="AH147" s="158"/>
      <c r="AI147" s="10"/>
      <c r="AJ147" s="44"/>
    </row>
    <row r="148" spans="1:44" s="140" customFormat="1" ht="18" customHeight="1">
      <c r="A148" s="142"/>
      <c r="B148" s="65" t="s">
        <v>65</v>
      </c>
      <c r="C148" s="54" t="s">
        <v>4</v>
      </c>
      <c r="D148" s="55">
        <f>AJ148</f>
        <v>0</v>
      </c>
      <c r="E148" s="56"/>
      <c r="F148" s="55">
        <f t="shared" ref="F148:AH148" si="48">SUM(F144:F147)</f>
        <v>0</v>
      </c>
      <c r="G148" s="55">
        <f t="shared" si="48"/>
        <v>0</v>
      </c>
      <c r="H148" s="55">
        <f t="shared" si="48"/>
        <v>0</v>
      </c>
      <c r="I148" s="55">
        <f t="shared" si="48"/>
        <v>0</v>
      </c>
      <c r="J148" s="55">
        <f t="shared" si="48"/>
        <v>0</v>
      </c>
      <c r="K148" s="55">
        <f t="shared" si="48"/>
        <v>0</v>
      </c>
      <c r="L148" s="55">
        <f t="shared" si="48"/>
        <v>0</v>
      </c>
      <c r="M148" s="55">
        <f t="shared" si="48"/>
        <v>0</v>
      </c>
      <c r="N148" s="55">
        <f t="shared" si="48"/>
        <v>0</v>
      </c>
      <c r="O148" s="55">
        <f t="shared" si="48"/>
        <v>0</v>
      </c>
      <c r="P148" s="55">
        <f t="shared" si="48"/>
        <v>0</v>
      </c>
      <c r="Q148" s="55">
        <f t="shared" si="48"/>
        <v>0</v>
      </c>
      <c r="R148" s="55">
        <f t="shared" si="48"/>
        <v>0</v>
      </c>
      <c r="S148" s="55">
        <f t="shared" si="48"/>
        <v>0</v>
      </c>
      <c r="T148" s="55">
        <f t="shared" si="48"/>
        <v>0</v>
      </c>
      <c r="U148" s="55">
        <f t="shared" si="48"/>
        <v>0</v>
      </c>
      <c r="V148" s="55">
        <f t="shared" si="48"/>
        <v>0</v>
      </c>
      <c r="W148" s="55">
        <f t="shared" si="48"/>
        <v>0</v>
      </c>
      <c r="X148" s="55">
        <f t="shared" si="48"/>
        <v>0</v>
      </c>
      <c r="Y148" s="55">
        <f t="shared" si="48"/>
        <v>0</v>
      </c>
      <c r="Z148" s="55">
        <f t="shared" si="48"/>
        <v>0</v>
      </c>
      <c r="AA148" s="55">
        <f t="shared" si="48"/>
        <v>0</v>
      </c>
      <c r="AB148" s="55">
        <f t="shared" si="48"/>
        <v>0</v>
      </c>
      <c r="AC148" s="55">
        <f t="shared" si="48"/>
        <v>0</v>
      </c>
      <c r="AD148" s="55">
        <f t="shared" si="48"/>
        <v>0</v>
      </c>
      <c r="AE148" s="55">
        <f t="shared" si="48"/>
        <v>0</v>
      </c>
      <c r="AF148" s="55">
        <f t="shared" si="48"/>
        <v>0</v>
      </c>
      <c r="AG148" s="55">
        <f t="shared" si="48"/>
        <v>0</v>
      </c>
      <c r="AH148" s="55">
        <f t="shared" si="48"/>
        <v>0</v>
      </c>
      <c r="AI148" s="172"/>
      <c r="AJ148" s="167">
        <f>SUM(AJ144:AJ147)</f>
        <v>0</v>
      </c>
    </row>
    <row r="149" spans="1:44" s="38" customFormat="1" ht="23.25" customHeight="1">
      <c r="A149" s="134" t="s">
        <v>192</v>
      </c>
      <c r="B149" s="81"/>
      <c r="C149" s="39"/>
      <c r="D149" s="39"/>
      <c r="E149" s="22"/>
      <c r="F149" s="37"/>
      <c r="G149" s="37"/>
      <c r="H149" s="37"/>
      <c r="I149" s="37"/>
      <c r="J149" s="37"/>
      <c r="K149" s="37"/>
      <c r="L149" s="37"/>
      <c r="M149" s="37"/>
      <c r="N149" s="154"/>
      <c r="O149" s="37"/>
      <c r="P149" s="37"/>
      <c r="Q149" s="37"/>
      <c r="R149" s="37"/>
      <c r="S149" s="37"/>
      <c r="T149" s="37"/>
      <c r="U149" s="154"/>
      <c r="V149" s="37"/>
      <c r="W149" s="37"/>
      <c r="X149" s="37"/>
      <c r="Y149" s="37"/>
      <c r="Z149" s="37"/>
      <c r="AA149" s="37"/>
      <c r="AB149" s="154"/>
      <c r="AC149" s="37"/>
      <c r="AD149" s="37"/>
      <c r="AE149" s="37"/>
      <c r="AF149" s="37"/>
      <c r="AG149" s="37"/>
      <c r="AH149" s="154"/>
      <c r="AI149" s="10"/>
      <c r="AJ149" s="37"/>
    </row>
    <row r="150" spans="1:44" s="38" customFormat="1">
      <c r="A150" s="144">
        <v>8.1</v>
      </c>
      <c r="B150" s="2" t="s">
        <v>194</v>
      </c>
      <c r="C150" s="28" t="s">
        <v>4</v>
      </c>
      <c r="D150" s="40">
        <f>AJ150</f>
        <v>0</v>
      </c>
      <c r="E150" s="41"/>
      <c r="F150" s="42"/>
      <c r="G150" s="149"/>
      <c r="H150" s="150"/>
      <c r="I150" s="149"/>
      <c r="J150" s="150"/>
      <c r="K150" s="43"/>
      <c r="L150" s="43"/>
      <c r="M150" s="43"/>
      <c r="N150" s="155">
        <f>H150+I150+J150+K150+L150+M150+F150+G150</f>
        <v>0</v>
      </c>
      <c r="O150" s="42"/>
      <c r="P150" s="43"/>
      <c r="Q150" s="43"/>
      <c r="R150" s="43"/>
      <c r="S150" s="43"/>
      <c r="T150" s="43"/>
      <c r="U150" s="155">
        <f>Q150+R150+S150+T150+P150+O150</f>
        <v>0</v>
      </c>
      <c r="V150" s="43"/>
      <c r="W150" s="43"/>
      <c r="X150" s="43"/>
      <c r="Y150" s="43"/>
      <c r="Z150" s="43"/>
      <c r="AA150" s="43"/>
      <c r="AB150" s="155">
        <f>X150+Y150+Z150+AA150+W150+V150</f>
        <v>0</v>
      </c>
      <c r="AC150" s="43"/>
      <c r="AD150" s="43"/>
      <c r="AE150" s="43"/>
      <c r="AF150" s="43"/>
      <c r="AG150" s="43"/>
      <c r="AH150" s="155">
        <f>AD150+AE150+AF150+AG150+AC150</f>
        <v>0</v>
      </c>
      <c r="AI150" s="10"/>
      <c r="AJ150" s="44">
        <f>N150+U150+AB150+AH150</f>
        <v>0</v>
      </c>
    </row>
    <row r="151" spans="1:44" s="38" customFormat="1">
      <c r="A151" s="144">
        <v>8.1999999999999993</v>
      </c>
      <c r="B151" s="183" t="s">
        <v>195</v>
      </c>
      <c r="C151" s="28" t="s">
        <v>4</v>
      </c>
      <c r="D151" s="40">
        <f t="shared" ref="D151" si="49">AJ151</f>
        <v>0</v>
      </c>
      <c r="E151" s="41"/>
      <c r="F151" s="42"/>
      <c r="G151" s="149"/>
      <c r="H151" s="150"/>
      <c r="I151" s="149"/>
      <c r="J151" s="150"/>
      <c r="K151" s="43"/>
      <c r="L151" s="43"/>
      <c r="M151" s="43"/>
      <c r="N151" s="155">
        <f>H151+I151+J151+K151+L151+M151+F151+G151</f>
        <v>0</v>
      </c>
      <c r="O151" s="42"/>
      <c r="P151" s="43"/>
      <c r="Q151" s="43"/>
      <c r="R151" s="43"/>
      <c r="S151" s="43"/>
      <c r="T151" s="43"/>
      <c r="U151" s="155">
        <f>Q151+R151+S151+T151+P151+O151</f>
        <v>0</v>
      </c>
      <c r="V151" s="43"/>
      <c r="W151" s="43"/>
      <c r="X151" s="43"/>
      <c r="Y151" s="43"/>
      <c r="Z151" s="43"/>
      <c r="AA151" s="43"/>
      <c r="AB151" s="155">
        <f>X151+Y151+Z151+AA151+W151+V151</f>
        <v>0</v>
      </c>
      <c r="AC151" s="43"/>
      <c r="AD151" s="43"/>
      <c r="AE151" s="43"/>
      <c r="AF151" s="43"/>
      <c r="AG151" s="43"/>
      <c r="AH151" s="155">
        <f>AD151+AE151+AF151+AG151+AC151</f>
        <v>0</v>
      </c>
      <c r="AI151" s="10"/>
      <c r="AJ151" s="44">
        <f>N151+U151+AB151+AH151</f>
        <v>0</v>
      </c>
    </row>
    <row r="152" spans="1:44" s="140" customFormat="1" ht="18" customHeight="1">
      <c r="A152" s="142"/>
      <c r="B152" s="65" t="s">
        <v>193</v>
      </c>
      <c r="C152" s="54" t="s">
        <v>4</v>
      </c>
      <c r="D152" s="55">
        <f ca="1">AJ152</f>
        <v>0</v>
      </c>
      <c r="E152" s="56"/>
      <c r="F152" s="55">
        <f t="shared" ref="F152:M152" ca="1" si="50">SUM(F150:F153)</f>
        <v>0</v>
      </c>
      <c r="G152" s="55">
        <f t="shared" ca="1" si="50"/>
        <v>0</v>
      </c>
      <c r="H152" s="55">
        <f t="shared" ca="1" si="50"/>
        <v>0</v>
      </c>
      <c r="I152" s="55">
        <f t="shared" ca="1" si="50"/>
        <v>0</v>
      </c>
      <c r="J152" s="55">
        <f t="shared" ca="1" si="50"/>
        <v>0</v>
      </c>
      <c r="K152" s="55">
        <f t="shared" ca="1" si="50"/>
        <v>0</v>
      </c>
      <c r="L152" s="55">
        <f t="shared" ca="1" si="50"/>
        <v>0</v>
      </c>
      <c r="M152" s="55">
        <f t="shared" ca="1" si="50"/>
        <v>0</v>
      </c>
      <c r="N152" s="55">
        <v>0</v>
      </c>
      <c r="O152" s="55">
        <f t="shared" ref="O152:AH152" ca="1" si="51">SUM(O150:O153)</f>
        <v>0</v>
      </c>
      <c r="P152" s="55">
        <f t="shared" ca="1" si="51"/>
        <v>0</v>
      </c>
      <c r="Q152" s="55">
        <f t="shared" ca="1" si="51"/>
        <v>0</v>
      </c>
      <c r="R152" s="55">
        <f t="shared" ca="1" si="51"/>
        <v>0</v>
      </c>
      <c r="S152" s="55">
        <f t="shared" ca="1" si="51"/>
        <v>0</v>
      </c>
      <c r="T152" s="55">
        <f t="shared" ca="1" si="51"/>
        <v>0</v>
      </c>
      <c r="U152" s="55">
        <f t="shared" ca="1" si="51"/>
        <v>0</v>
      </c>
      <c r="V152" s="55">
        <f t="shared" ca="1" si="51"/>
        <v>0</v>
      </c>
      <c r="W152" s="55">
        <f t="shared" ca="1" si="51"/>
        <v>0</v>
      </c>
      <c r="X152" s="55">
        <f t="shared" ca="1" si="51"/>
        <v>0</v>
      </c>
      <c r="Y152" s="55">
        <f t="shared" ca="1" si="51"/>
        <v>0</v>
      </c>
      <c r="Z152" s="55">
        <f t="shared" ca="1" si="51"/>
        <v>0</v>
      </c>
      <c r="AA152" s="55">
        <f t="shared" ca="1" si="51"/>
        <v>0</v>
      </c>
      <c r="AB152" s="55">
        <f t="shared" ca="1" si="51"/>
        <v>0</v>
      </c>
      <c r="AC152" s="55">
        <f t="shared" ca="1" si="51"/>
        <v>0</v>
      </c>
      <c r="AD152" s="55">
        <f t="shared" ca="1" si="51"/>
        <v>0</v>
      </c>
      <c r="AE152" s="55">
        <f t="shared" ca="1" si="51"/>
        <v>0</v>
      </c>
      <c r="AF152" s="55">
        <f t="shared" ca="1" si="51"/>
        <v>0</v>
      </c>
      <c r="AG152" s="55">
        <f t="shared" ca="1" si="51"/>
        <v>0</v>
      </c>
      <c r="AH152" s="55">
        <f t="shared" ca="1" si="51"/>
        <v>0</v>
      </c>
      <c r="AI152" s="172"/>
      <c r="AJ152" s="168">
        <f ca="1">SUM(AJ150:AJ153)</f>
        <v>0</v>
      </c>
    </row>
    <row r="153" spans="1:44" s="38" customFormat="1" ht="23.25" customHeight="1">
      <c r="A153" s="141"/>
      <c r="B153" s="81" t="s">
        <v>191</v>
      </c>
      <c r="C153" s="39"/>
      <c r="D153" s="39"/>
      <c r="E153" s="22"/>
      <c r="F153" s="37"/>
      <c r="G153" s="37"/>
      <c r="H153" s="37"/>
      <c r="I153" s="37"/>
      <c r="J153" s="37"/>
      <c r="K153" s="37"/>
      <c r="L153" s="37"/>
      <c r="M153" s="37"/>
      <c r="N153" s="154"/>
      <c r="O153" s="37"/>
      <c r="P153" s="37"/>
      <c r="Q153" s="37"/>
      <c r="R153" s="37"/>
      <c r="S153" s="37"/>
      <c r="T153" s="37"/>
      <c r="U153" s="154"/>
      <c r="V153" s="37"/>
      <c r="W153" s="37"/>
      <c r="X153" s="37"/>
      <c r="Y153" s="37"/>
      <c r="Z153" s="37"/>
      <c r="AA153" s="37"/>
      <c r="AB153" s="154"/>
      <c r="AC153" s="37"/>
      <c r="AD153" s="37"/>
      <c r="AE153" s="37"/>
      <c r="AF153" s="37"/>
      <c r="AG153" s="37"/>
      <c r="AH153" s="154"/>
      <c r="AI153" s="10"/>
      <c r="AJ153" s="37"/>
    </row>
    <row r="155" spans="1:44" s="68" customFormat="1" ht="25.15" customHeight="1">
      <c r="A155" s="145"/>
      <c r="B155" s="69" t="s">
        <v>26</v>
      </c>
      <c r="C155" s="196"/>
      <c r="D155" s="201"/>
      <c r="E155" s="73"/>
      <c r="F155" s="70"/>
      <c r="G155" s="71"/>
      <c r="H155" s="71"/>
      <c r="I155" s="71"/>
      <c r="J155" s="71"/>
      <c r="K155" s="71"/>
      <c r="L155" s="71"/>
      <c r="M155" s="71"/>
      <c r="N155" s="159"/>
      <c r="O155" s="71"/>
      <c r="U155" s="159"/>
      <c r="AB155" s="159"/>
      <c r="AH155" s="159"/>
    </row>
    <row r="156" spans="1:44" s="68" customFormat="1" ht="33.6" customHeight="1">
      <c r="A156" s="145"/>
      <c r="B156" s="77" t="s">
        <v>25</v>
      </c>
      <c r="C156" s="197" t="s">
        <v>6</v>
      </c>
      <c r="D156" s="197">
        <v>1</v>
      </c>
      <c r="E156" s="74">
        <v>5000</v>
      </c>
      <c r="F156" s="70"/>
      <c r="G156" s="71"/>
      <c r="H156" s="71"/>
      <c r="I156" s="71"/>
      <c r="J156" s="71"/>
      <c r="K156" s="71"/>
      <c r="L156" s="71"/>
      <c r="M156" s="71"/>
      <c r="N156" s="159"/>
      <c r="O156" s="71"/>
      <c r="U156" s="159"/>
      <c r="AB156" s="159"/>
      <c r="AH156" s="159"/>
    </row>
    <row r="157" spans="1:44" s="71" customFormat="1" ht="25.15" customHeight="1">
      <c r="A157" s="144"/>
      <c r="B157" s="4" t="s">
        <v>5</v>
      </c>
      <c r="C157" s="5"/>
      <c r="D157" s="5"/>
      <c r="E157" s="75" t="e">
        <f>#REF!+#REF!+#REF!+#REF!+E156</f>
        <v>#REF!</v>
      </c>
      <c r="F157" s="70"/>
      <c r="AJ157" s="171"/>
    </row>
    <row r="158" spans="1:44" s="62" customFormat="1" ht="48" customHeight="1">
      <c r="A158" s="146"/>
      <c r="B158" s="61" t="s">
        <v>83</v>
      </c>
      <c r="C158" s="72" t="s">
        <v>24</v>
      </c>
      <c r="D158" s="165">
        <f ca="1">D67+D86+D98+D142+D148+D129+D76+D152</f>
        <v>0</v>
      </c>
      <c r="E158" s="165">
        <f>E67+E86+E98+E142+E148+E129+E76</f>
        <v>0</v>
      </c>
      <c r="F158" s="165">
        <f ca="1">F67+F86+F98+F14+F1522+F148+F129+F76+F142+F152</f>
        <v>0</v>
      </c>
      <c r="G158" s="165">
        <f t="shared" ref="G158:AJ158" ca="1" si="52">G67+G86+G98+G14+G1522+G148+G129+G76+G142+G152</f>
        <v>0</v>
      </c>
      <c r="H158" s="165">
        <f t="shared" ca="1" si="52"/>
        <v>0</v>
      </c>
      <c r="I158" s="165">
        <f t="shared" ca="1" si="52"/>
        <v>0</v>
      </c>
      <c r="J158" s="165">
        <f t="shared" ca="1" si="52"/>
        <v>0</v>
      </c>
      <c r="K158" s="165">
        <f t="shared" ca="1" si="52"/>
        <v>0</v>
      </c>
      <c r="L158" s="165">
        <f t="shared" ca="1" si="52"/>
        <v>0</v>
      </c>
      <c r="M158" s="165">
        <f t="shared" ca="1" si="52"/>
        <v>0</v>
      </c>
      <c r="N158" s="165">
        <f t="shared" si="52"/>
        <v>0</v>
      </c>
      <c r="O158" s="165">
        <f t="shared" ca="1" si="52"/>
        <v>0</v>
      </c>
      <c r="P158" s="165">
        <f t="shared" ca="1" si="52"/>
        <v>0</v>
      </c>
      <c r="Q158" s="165">
        <f t="shared" ca="1" si="52"/>
        <v>0</v>
      </c>
      <c r="R158" s="165">
        <f t="shared" ca="1" si="52"/>
        <v>0</v>
      </c>
      <c r="S158" s="165">
        <f t="shared" ca="1" si="52"/>
        <v>0</v>
      </c>
      <c r="T158" s="165">
        <f t="shared" ca="1" si="52"/>
        <v>0</v>
      </c>
      <c r="U158" s="165">
        <f t="shared" ca="1" si="52"/>
        <v>0</v>
      </c>
      <c r="V158" s="165">
        <f t="shared" ca="1" si="52"/>
        <v>0</v>
      </c>
      <c r="W158" s="165">
        <f t="shared" ca="1" si="52"/>
        <v>0</v>
      </c>
      <c r="X158" s="165">
        <f t="shared" ca="1" si="52"/>
        <v>0</v>
      </c>
      <c r="Y158" s="165">
        <f t="shared" ca="1" si="52"/>
        <v>0</v>
      </c>
      <c r="Z158" s="165">
        <f t="shared" ca="1" si="52"/>
        <v>0</v>
      </c>
      <c r="AA158" s="165">
        <f t="shared" ca="1" si="52"/>
        <v>0</v>
      </c>
      <c r="AB158" s="165">
        <f t="shared" ca="1" si="52"/>
        <v>0</v>
      </c>
      <c r="AC158" s="165">
        <f t="shared" ca="1" si="52"/>
        <v>0</v>
      </c>
      <c r="AD158" s="165">
        <f t="shared" ca="1" si="52"/>
        <v>0</v>
      </c>
      <c r="AE158" s="165">
        <f t="shared" ca="1" si="52"/>
        <v>0</v>
      </c>
      <c r="AF158" s="165">
        <f t="shared" ca="1" si="52"/>
        <v>0</v>
      </c>
      <c r="AG158" s="165">
        <f t="shared" ca="1" si="52"/>
        <v>0</v>
      </c>
      <c r="AH158" s="165">
        <f t="shared" ca="1" si="52"/>
        <v>0</v>
      </c>
      <c r="AI158" s="165">
        <f t="shared" si="52"/>
        <v>0</v>
      </c>
      <c r="AJ158" s="165">
        <f t="shared" ca="1" si="52"/>
        <v>0</v>
      </c>
      <c r="AK158" s="76"/>
      <c r="AL158" s="76"/>
      <c r="AM158" s="76"/>
      <c r="AN158" s="76"/>
      <c r="AO158" s="76"/>
      <c r="AP158" s="76"/>
      <c r="AQ158" s="76"/>
      <c r="AR158" s="76"/>
    </row>
    <row r="159" spans="1:44">
      <c r="B159" s="63"/>
    </row>
    <row r="162" spans="4:4">
      <c r="D162" s="202"/>
    </row>
  </sheetData>
  <mergeCells count="4">
    <mergeCell ref="V3:AB3"/>
    <mergeCell ref="O3:U3"/>
    <mergeCell ref="AC3:AG3"/>
    <mergeCell ref="F3:N3"/>
  </mergeCells>
  <pageMargins left="0.33" right="0.19" top="0.49" bottom="0.5" header="0.3" footer="0.3"/>
  <pageSetup paperSize="17" scale="39" orientation="landscape" r:id="rId1"/>
  <headerFooter>
    <oddFooter>&amp;L&amp;P/&amp;N</oddFooter>
  </headerFooter>
  <colBreaks count="1" manualBreakCount="1">
    <brk id="14" max="273"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82"/>
  <sheetViews>
    <sheetView tabSelected="1" zoomScale="85" zoomScaleNormal="85" workbookViewId="0">
      <selection sqref="A1:E74"/>
    </sheetView>
  </sheetViews>
  <sheetFormatPr defaultRowHeight="15"/>
  <cols>
    <col min="2" max="2" width="54.7109375" bestFit="1" customWidth="1"/>
    <col min="3" max="3" width="12.5703125" style="96" customWidth="1"/>
    <col min="4" max="4" width="15.85546875" customWidth="1"/>
    <col min="5" max="5" width="12.140625" customWidth="1"/>
    <col min="246" max="246" width="0.85546875" customWidth="1"/>
    <col min="247" max="247" width="40.140625" customWidth="1"/>
    <col min="248" max="248" width="12.5703125" customWidth="1"/>
    <col min="249" max="249" width="15.85546875" customWidth="1"/>
    <col min="250" max="250" width="12.140625" customWidth="1"/>
    <col min="251" max="251" width="13.7109375" customWidth="1"/>
    <col min="252" max="252" width="19.140625" customWidth="1"/>
    <col min="253" max="253" width="20.42578125" customWidth="1"/>
    <col min="502" max="502" width="0.85546875" customWidth="1"/>
    <col min="503" max="503" width="40.140625" customWidth="1"/>
    <col min="504" max="504" width="12.5703125" customWidth="1"/>
    <col min="505" max="505" width="15.85546875" customWidth="1"/>
    <col min="506" max="506" width="12.140625" customWidth="1"/>
    <col min="507" max="507" width="13.7109375" customWidth="1"/>
    <col min="508" max="508" width="19.140625" customWidth="1"/>
    <col min="509" max="509" width="20.42578125" customWidth="1"/>
    <col min="758" max="758" width="0.85546875" customWidth="1"/>
    <col min="759" max="759" width="40.140625" customWidth="1"/>
    <col min="760" max="760" width="12.5703125" customWidth="1"/>
    <col min="761" max="761" width="15.85546875" customWidth="1"/>
    <col min="762" max="762" width="12.140625" customWidth="1"/>
    <col min="763" max="763" width="13.7109375" customWidth="1"/>
    <col min="764" max="764" width="19.140625" customWidth="1"/>
    <col min="765" max="765" width="20.42578125" customWidth="1"/>
    <col min="1014" max="1014" width="0.85546875" customWidth="1"/>
    <col min="1015" max="1015" width="40.140625" customWidth="1"/>
    <col min="1016" max="1016" width="12.5703125" customWidth="1"/>
    <col min="1017" max="1017" width="15.85546875" customWidth="1"/>
    <col min="1018" max="1018" width="12.140625" customWidth="1"/>
    <col min="1019" max="1019" width="13.7109375" customWidth="1"/>
    <col min="1020" max="1020" width="19.140625" customWidth="1"/>
    <col min="1021" max="1021" width="20.42578125" customWidth="1"/>
    <col min="1270" max="1270" width="0.85546875" customWidth="1"/>
    <col min="1271" max="1271" width="40.140625" customWidth="1"/>
    <col min="1272" max="1272" width="12.5703125" customWidth="1"/>
    <col min="1273" max="1273" width="15.85546875" customWidth="1"/>
    <col min="1274" max="1274" width="12.140625" customWidth="1"/>
    <col min="1275" max="1275" width="13.7109375" customWidth="1"/>
    <col min="1276" max="1276" width="19.140625" customWidth="1"/>
    <col min="1277" max="1277" width="20.42578125" customWidth="1"/>
    <col min="1526" max="1526" width="0.85546875" customWidth="1"/>
    <col min="1527" max="1527" width="40.140625" customWidth="1"/>
    <col min="1528" max="1528" width="12.5703125" customWidth="1"/>
    <col min="1529" max="1529" width="15.85546875" customWidth="1"/>
    <col min="1530" max="1530" width="12.140625" customWidth="1"/>
    <col min="1531" max="1531" width="13.7109375" customWidth="1"/>
    <col min="1532" max="1532" width="19.140625" customWidth="1"/>
    <col min="1533" max="1533" width="20.42578125" customWidth="1"/>
    <col min="1782" max="1782" width="0.85546875" customWidth="1"/>
    <col min="1783" max="1783" width="40.140625" customWidth="1"/>
    <col min="1784" max="1784" width="12.5703125" customWidth="1"/>
    <col min="1785" max="1785" width="15.85546875" customWidth="1"/>
    <col min="1786" max="1786" width="12.140625" customWidth="1"/>
    <col min="1787" max="1787" width="13.7109375" customWidth="1"/>
    <col min="1788" max="1788" width="19.140625" customWidth="1"/>
    <col min="1789" max="1789" width="20.42578125" customWidth="1"/>
    <col min="2038" max="2038" width="0.85546875" customWidth="1"/>
    <col min="2039" max="2039" width="40.140625" customWidth="1"/>
    <col min="2040" max="2040" width="12.5703125" customWidth="1"/>
    <col min="2041" max="2041" width="15.85546875" customWidth="1"/>
    <col min="2042" max="2042" width="12.140625" customWidth="1"/>
    <col min="2043" max="2043" width="13.7109375" customWidth="1"/>
    <col min="2044" max="2044" width="19.140625" customWidth="1"/>
    <col min="2045" max="2045" width="20.42578125" customWidth="1"/>
    <col min="2294" max="2294" width="0.85546875" customWidth="1"/>
    <col min="2295" max="2295" width="40.140625" customWidth="1"/>
    <col min="2296" max="2296" width="12.5703125" customWidth="1"/>
    <col min="2297" max="2297" width="15.85546875" customWidth="1"/>
    <col min="2298" max="2298" width="12.140625" customWidth="1"/>
    <col min="2299" max="2299" width="13.7109375" customWidth="1"/>
    <col min="2300" max="2300" width="19.140625" customWidth="1"/>
    <col min="2301" max="2301" width="20.42578125" customWidth="1"/>
    <col min="2550" max="2550" width="0.85546875" customWidth="1"/>
    <col min="2551" max="2551" width="40.140625" customWidth="1"/>
    <col min="2552" max="2552" width="12.5703125" customWidth="1"/>
    <col min="2553" max="2553" width="15.85546875" customWidth="1"/>
    <col min="2554" max="2554" width="12.140625" customWidth="1"/>
    <col min="2555" max="2555" width="13.7109375" customWidth="1"/>
    <col min="2556" max="2556" width="19.140625" customWidth="1"/>
    <col min="2557" max="2557" width="20.42578125" customWidth="1"/>
    <col min="2806" max="2806" width="0.85546875" customWidth="1"/>
    <col min="2807" max="2807" width="40.140625" customWidth="1"/>
    <col min="2808" max="2808" width="12.5703125" customWidth="1"/>
    <col min="2809" max="2809" width="15.85546875" customWidth="1"/>
    <col min="2810" max="2810" width="12.140625" customWidth="1"/>
    <col min="2811" max="2811" width="13.7109375" customWidth="1"/>
    <col min="2812" max="2812" width="19.140625" customWidth="1"/>
    <col min="2813" max="2813" width="20.42578125" customWidth="1"/>
    <col min="3062" max="3062" width="0.85546875" customWidth="1"/>
    <col min="3063" max="3063" width="40.140625" customWidth="1"/>
    <col min="3064" max="3064" width="12.5703125" customWidth="1"/>
    <col min="3065" max="3065" width="15.85546875" customWidth="1"/>
    <col min="3066" max="3066" width="12.140625" customWidth="1"/>
    <col min="3067" max="3067" width="13.7109375" customWidth="1"/>
    <col min="3068" max="3068" width="19.140625" customWidth="1"/>
    <col min="3069" max="3069" width="20.42578125" customWidth="1"/>
    <col min="3318" max="3318" width="0.85546875" customWidth="1"/>
    <col min="3319" max="3319" width="40.140625" customWidth="1"/>
    <col min="3320" max="3320" width="12.5703125" customWidth="1"/>
    <col min="3321" max="3321" width="15.85546875" customWidth="1"/>
    <col min="3322" max="3322" width="12.140625" customWidth="1"/>
    <col min="3323" max="3323" width="13.7109375" customWidth="1"/>
    <col min="3324" max="3324" width="19.140625" customWidth="1"/>
    <col min="3325" max="3325" width="20.42578125" customWidth="1"/>
    <col min="3574" max="3574" width="0.85546875" customWidth="1"/>
    <col min="3575" max="3575" width="40.140625" customWidth="1"/>
    <col min="3576" max="3576" width="12.5703125" customWidth="1"/>
    <col min="3577" max="3577" width="15.85546875" customWidth="1"/>
    <col min="3578" max="3578" width="12.140625" customWidth="1"/>
    <col min="3579" max="3579" width="13.7109375" customWidth="1"/>
    <col min="3580" max="3580" width="19.140625" customWidth="1"/>
    <col min="3581" max="3581" width="20.42578125" customWidth="1"/>
    <col min="3830" max="3830" width="0.85546875" customWidth="1"/>
    <col min="3831" max="3831" width="40.140625" customWidth="1"/>
    <col min="3832" max="3832" width="12.5703125" customWidth="1"/>
    <col min="3833" max="3833" width="15.85546875" customWidth="1"/>
    <col min="3834" max="3834" width="12.140625" customWidth="1"/>
    <col min="3835" max="3835" width="13.7109375" customWidth="1"/>
    <col min="3836" max="3836" width="19.140625" customWidth="1"/>
    <col min="3837" max="3837" width="20.42578125" customWidth="1"/>
    <col min="4086" max="4086" width="0.85546875" customWidth="1"/>
    <col min="4087" max="4087" width="40.140625" customWidth="1"/>
    <col min="4088" max="4088" width="12.5703125" customWidth="1"/>
    <col min="4089" max="4089" width="15.85546875" customWidth="1"/>
    <col min="4090" max="4090" width="12.140625" customWidth="1"/>
    <col min="4091" max="4091" width="13.7109375" customWidth="1"/>
    <col min="4092" max="4092" width="19.140625" customWidth="1"/>
    <col min="4093" max="4093" width="20.42578125" customWidth="1"/>
    <col min="4342" max="4342" width="0.85546875" customWidth="1"/>
    <col min="4343" max="4343" width="40.140625" customWidth="1"/>
    <col min="4344" max="4344" width="12.5703125" customWidth="1"/>
    <col min="4345" max="4345" width="15.85546875" customWidth="1"/>
    <col min="4346" max="4346" width="12.140625" customWidth="1"/>
    <col min="4347" max="4347" width="13.7109375" customWidth="1"/>
    <col min="4348" max="4348" width="19.140625" customWidth="1"/>
    <col min="4349" max="4349" width="20.42578125" customWidth="1"/>
    <col min="4598" max="4598" width="0.85546875" customWidth="1"/>
    <col min="4599" max="4599" width="40.140625" customWidth="1"/>
    <col min="4600" max="4600" width="12.5703125" customWidth="1"/>
    <col min="4601" max="4601" width="15.85546875" customWidth="1"/>
    <col min="4602" max="4602" width="12.140625" customWidth="1"/>
    <col min="4603" max="4603" width="13.7109375" customWidth="1"/>
    <col min="4604" max="4604" width="19.140625" customWidth="1"/>
    <col min="4605" max="4605" width="20.42578125" customWidth="1"/>
    <col min="4854" max="4854" width="0.85546875" customWidth="1"/>
    <col min="4855" max="4855" width="40.140625" customWidth="1"/>
    <col min="4856" max="4856" width="12.5703125" customWidth="1"/>
    <col min="4857" max="4857" width="15.85546875" customWidth="1"/>
    <col min="4858" max="4858" width="12.140625" customWidth="1"/>
    <col min="4859" max="4859" width="13.7109375" customWidth="1"/>
    <col min="4860" max="4860" width="19.140625" customWidth="1"/>
    <col min="4861" max="4861" width="20.42578125" customWidth="1"/>
    <col min="5110" max="5110" width="0.85546875" customWidth="1"/>
    <col min="5111" max="5111" width="40.140625" customWidth="1"/>
    <col min="5112" max="5112" width="12.5703125" customWidth="1"/>
    <col min="5113" max="5113" width="15.85546875" customWidth="1"/>
    <col min="5114" max="5114" width="12.140625" customWidth="1"/>
    <col min="5115" max="5115" width="13.7109375" customWidth="1"/>
    <col min="5116" max="5116" width="19.140625" customWidth="1"/>
    <col min="5117" max="5117" width="20.42578125" customWidth="1"/>
    <col min="5366" max="5366" width="0.85546875" customWidth="1"/>
    <col min="5367" max="5367" width="40.140625" customWidth="1"/>
    <col min="5368" max="5368" width="12.5703125" customWidth="1"/>
    <col min="5369" max="5369" width="15.85546875" customWidth="1"/>
    <col min="5370" max="5370" width="12.140625" customWidth="1"/>
    <col min="5371" max="5371" width="13.7109375" customWidth="1"/>
    <col min="5372" max="5372" width="19.140625" customWidth="1"/>
    <col min="5373" max="5373" width="20.42578125" customWidth="1"/>
    <col min="5622" max="5622" width="0.85546875" customWidth="1"/>
    <col min="5623" max="5623" width="40.140625" customWidth="1"/>
    <col min="5624" max="5624" width="12.5703125" customWidth="1"/>
    <col min="5625" max="5625" width="15.85546875" customWidth="1"/>
    <col min="5626" max="5626" width="12.140625" customWidth="1"/>
    <col min="5627" max="5627" width="13.7109375" customWidth="1"/>
    <col min="5628" max="5628" width="19.140625" customWidth="1"/>
    <col min="5629" max="5629" width="20.42578125" customWidth="1"/>
    <col min="5878" max="5878" width="0.85546875" customWidth="1"/>
    <col min="5879" max="5879" width="40.140625" customWidth="1"/>
    <col min="5880" max="5880" width="12.5703125" customWidth="1"/>
    <col min="5881" max="5881" width="15.85546875" customWidth="1"/>
    <col min="5882" max="5882" width="12.140625" customWidth="1"/>
    <col min="5883" max="5883" width="13.7109375" customWidth="1"/>
    <col min="5884" max="5884" width="19.140625" customWidth="1"/>
    <col min="5885" max="5885" width="20.42578125" customWidth="1"/>
    <col min="6134" max="6134" width="0.85546875" customWidth="1"/>
    <col min="6135" max="6135" width="40.140625" customWidth="1"/>
    <col min="6136" max="6136" width="12.5703125" customWidth="1"/>
    <col min="6137" max="6137" width="15.85546875" customWidth="1"/>
    <col min="6138" max="6138" width="12.140625" customWidth="1"/>
    <col min="6139" max="6139" width="13.7109375" customWidth="1"/>
    <col min="6140" max="6140" width="19.140625" customWidth="1"/>
    <col min="6141" max="6141" width="20.42578125" customWidth="1"/>
    <col min="6390" max="6390" width="0.85546875" customWidth="1"/>
    <col min="6391" max="6391" width="40.140625" customWidth="1"/>
    <col min="6392" max="6392" width="12.5703125" customWidth="1"/>
    <col min="6393" max="6393" width="15.85546875" customWidth="1"/>
    <col min="6394" max="6394" width="12.140625" customWidth="1"/>
    <col min="6395" max="6395" width="13.7109375" customWidth="1"/>
    <col min="6396" max="6396" width="19.140625" customWidth="1"/>
    <col min="6397" max="6397" width="20.42578125" customWidth="1"/>
    <col min="6646" max="6646" width="0.85546875" customWidth="1"/>
    <col min="6647" max="6647" width="40.140625" customWidth="1"/>
    <col min="6648" max="6648" width="12.5703125" customWidth="1"/>
    <col min="6649" max="6649" width="15.85546875" customWidth="1"/>
    <col min="6650" max="6650" width="12.140625" customWidth="1"/>
    <col min="6651" max="6651" width="13.7109375" customWidth="1"/>
    <col min="6652" max="6652" width="19.140625" customWidth="1"/>
    <col min="6653" max="6653" width="20.42578125" customWidth="1"/>
    <col min="6902" max="6902" width="0.85546875" customWidth="1"/>
    <col min="6903" max="6903" width="40.140625" customWidth="1"/>
    <col min="6904" max="6904" width="12.5703125" customWidth="1"/>
    <col min="6905" max="6905" width="15.85546875" customWidth="1"/>
    <col min="6906" max="6906" width="12.140625" customWidth="1"/>
    <col min="6907" max="6907" width="13.7109375" customWidth="1"/>
    <col min="6908" max="6908" width="19.140625" customWidth="1"/>
    <col min="6909" max="6909" width="20.42578125" customWidth="1"/>
    <col min="7158" max="7158" width="0.85546875" customWidth="1"/>
    <col min="7159" max="7159" width="40.140625" customWidth="1"/>
    <col min="7160" max="7160" width="12.5703125" customWidth="1"/>
    <col min="7161" max="7161" width="15.85546875" customWidth="1"/>
    <col min="7162" max="7162" width="12.140625" customWidth="1"/>
    <col min="7163" max="7163" width="13.7109375" customWidth="1"/>
    <col min="7164" max="7164" width="19.140625" customWidth="1"/>
    <col min="7165" max="7165" width="20.42578125" customWidth="1"/>
    <col min="7414" max="7414" width="0.85546875" customWidth="1"/>
    <col min="7415" max="7415" width="40.140625" customWidth="1"/>
    <col min="7416" max="7416" width="12.5703125" customWidth="1"/>
    <col min="7417" max="7417" width="15.85546875" customWidth="1"/>
    <col min="7418" max="7418" width="12.140625" customWidth="1"/>
    <col min="7419" max="7419" width="13.7109375" customWidth="1"/>
    <col min="7420" max="7420" width="19.140625" customWidth="1"/>
    <col min="7421" max="7421" width="20.42578125" customWidth="1"/>
    <col min="7670" max="7670" width="0.85546875" customWidth="1"/>
    <col min="7671" max="7671" width="40.140625" customWidth="1"/>
    <col min="7672" max="7672" width="12.5703125" customWidth="1"/>
    <col min="7673" max="7673" width="15.85546875" customWidth="1"/>
    <col min="7674" max="7674" width="12.140625" customWidth="1"/>
    <col min="7675" max="7675" width="13.7109375" customWidth="1"/>
    <col min="7676" max="7676" width="19.140625" customWidth="1"/>
    <col min="7677" max="7677" width="20.42578125" customWidth="1"/>
    <col min="7926" max="7926" width="0.85546875" customWidth="1"/>
    <col min="7927" max="7927" width="40.140625" customWidth="1"/>
    <col min="7928" max="7928" width="12.5703125" customWidth="1"/>
    <col min="7929" max="7929" width="15.85546875" customWidth="1"/>
    <col min="7930" max="7930" width="12.140625" customWidth="1"/>
    <col min="7931" max="7931" width="13.7109375" customWidth="1"/>
    <col min="7932" max="7932" width="19.140625" customWidth="1"/>
    <col min="7933" max="7933" width="20.42578125" customWidth="1"/>
    <col min="8182" max="8182" width="0.85546875" customWidth="1"/>
    <col min="8183" max="8183" width="40.140625" customWidth="1"/>
    <col min="8184" max="8184" width="12.5703125" customWidth="1"/>
    <col min="8185" max="8185" width="15.85546875" customWidth="1"/>
    <col min="8186" max="8186" width="12.140625" customWidth="1"/>
    <col min="8187" max="8187" width="13.7109375" customWidth="1"/>
    <col min="8188" max="8188" width="19.140625" customWidth="1"/>
    <col min="8189" max="8189" width="20.42578125" customWidth="1"/>
    <col min="8438" max="8438" width="0.85546875" customWidth="1"/>
    <col min="8439" max="8439" width="40.140625" customWidth="1"/>
    <col min="8440" max="8440" width="12.5703125" customWidth="1"/>
    <col min="8441" max="8441" width="15.85546875" customWidth="1"/>
    <col min="8442" max="8442" width="12.140625" customWidth="1"/>
    <col min="8443" max="8443" width="13.7109375" customWidth="1"/>
    <col min="8444" max="8444" width="19.140625" customWidth="1"/>
    <col min="8445" max="8445" width="20.42578125" customWidth="1"/>
    <col min="8694" max="8694" width="0.85546875" customWidth="1"/>
    <col min="8695" max="8695" width="40.140625" customWidth="1"/>
    <col min="8696" max="8696" width="12.5703125" customWidth="1"/>
    <col min="8697" max="8697" width="15.85546875" customWidth="1"/>
    <col min="8698" max="8698" width="12.140625" customWidth="1"/>
    <col min="8699" max="8699" width="13.7109375" customWidth="1"/>
    <col min="8700" max="8700" width="19.140625" customWidth="1"/>
    <col min="8701" max="8701" width="20.42578125" customWidth="1"/>
    <col min="8950" max="8950" width="0.85546875" customWidth="1"/>
    <col min="8951" max="8951" width="40.140625" customWidth="1"/>
    <col min="8952" max="8952" width="12.5703125" customWidth="1"/>
    <col min="8953" max="8953" width="15.85546875" customWidth="1"/>
    <col min="8954" max="8954" width="12.140625" customWidth="1"/>
    <col min="8955" max="8955" width="13.7109375" customWidth="1"/>
    <col min="8956" max="8956" width="19.140625" customWidth="1"/>
    <col min="8957" max="8957" width="20.42578125" customWidth="1"/>
    <col min="9206" max="9206" width="0.85546875" customWidth="1"/>
    <col min="9207" max="9207" width="40.140625" customWidth="1"/>
    <col min="9208" max="9208" width="12.5703125" customWidth="1"/>
    <col min="9209" max="9209" width="15.85546875" customWidth="1"/>
    <col min="9210" max="9210" width="12.140625" customWidth="1"/>
    <col min="9211" max="9211" width="13.7109375" customWidth="1"/>
    <col min="9212" max="9212" width="19.140625" customWidth="1"/>
    <col min="9213" max="9213" width="20.42578125" customWidth="1"/>
    <col min="9462" max="9462" width="0.85546875" customWidth="1"/>
    <col min="9463" max="9463" width="40.140625" customWidth="1"/>
    <col min="9464" max="9464" width="12.5703125" customWidth="1"/>
    <col min="9465" max="9465" width="15.85546875" customWidth="1"/>
    <col min="9466" max="9466" width="12.140625" customWidth="1"/>
    <col min="9467" max="9467" width="13.7109375" customWidth="1"/>
    <col min="9468" max="9468" width="19.140625" customWidth="1"/>
    <col min="9469" max="9469" width="20.42578125" customWidth="1"/>
    <col min="9718" max="9718" width="0.85546875" customWidth="1"/>
    <col min="9719" max="9719" width="40.140625" customWidth="1"/>
    <col min="9720" max="9720" width="12.5703125" customWidth="1"/>
    <col min="9721" max="9721" width="15.85546875" customWidth="1"/>
    <col min="9722" max="9722" width="12.140625" customWidth="1"/>
    <col min="9723" max="9723" width="13.7109375" customWidth="1"/>
    <col min="9724" max="9724" width="19.140625" customWidth="1"/>
    <col min="9725" max="9725" width="20.42578125" customWidth="1"/>
    <col min="9974" max="9974" width="0.85546875" customWidth="1"/>
    <col min="9975" max="9975" width="40.140625" customWidth="1"/>
    <col min="9976" max="9976" width="12.5703125" customWidth="1"/>
    <col min="9977" max="9977" width="15.85546875" customWidth="1"/>
    <col min="9978" max="9978" width="12.140625" customWidth="1"/>
    <col min="9979" max="9979" width="13.7109375" customWidth="1"/>
    <col min="9980" max="9980" width="19.140625" customWidth="1"/>
    <col min="9981" max="9981" width="20.42578125" customWidth="1"/>
    <col min="10230" max="10230" width="0.85546875" customWidth="1"/>
    <col min="10231" max="10231" width="40.140625" customWidth="1"/>
    <col min="10232" max="10232" width="12.5703125" customWidth="1"/>
    <col min="10233" max="10233" width="15.85546875" customWidth="1"/>
    <col min="10234" max="10234" width="12.140625" customWidth="1"/>
    <col min="10235" max="10235" width="13.7109375" customWidth="1"/>
    <col min="10236" max="10236" width="19.140625" customWidth="1"/>
    <col min="10237" max="10237" width="20.42578125" customWidth="1"/>
    <col min="10486" max="10486" width="0.85546875" customWidth="1"/>
    <col min="10487" max="10487" width="40.140625" customWidth="1"/>
    <col min="10488" max="10488" width="12.5703125" customWidth="1"/>
    <col min="10489" max="10489" width="15.85546875" customWidth="1"/>
    <col min="10490" max="10490" width="12.140625" customWidth="1"/>
    <col min="10491" max="10491" width="13.7109375" customWidth="1"/>
    <col min="10492" max="10492" width="19.140625" customWidth="1"/>
    <col min="10493" max="10493" width="20.42578125" customWidth="1"/>
    <col min="10742" max="10742" width="0.85546875" customWidth="1"/>
    <col min="10743" max="10743" width="40.140625" customWidth="1"/>
    <col min="10744" max="10744" width="12.5703125" customWidth="1"/>
    <col min="10745" max="10745" width="15.85546875" customWidth="1"/>
    <col min="10746" max="10746" width="12.140625" customWidth="1"/>
    <col min="10747" max="10747" width="13.7109375" customWidth="1"/>
    <col min="10748" max="10748" width="19.140625" customWidth="1"/>
    <col min="10749" max="10749" width="20.42578125" customWidth="1"/>
    <col min="10998" max="10998" width="0.85546875" customWidth="1"/>
    <col min="10999" max="10999" width="40.140625" customWidth="1"/>
    <col min="11000" max="11000" width="12.5703125" customWidth="1"/>
    <col min="11001" max="11001" width="15.85546875" customWidth="1"/>
    <col min="11002" max="11002" width="12.140625" customWidth="1"/>
    <col min="11003" max="11003" width="13.7109375" customWidth="1"/>
    <col min="11004" max="11004" width="19.140625" customWidth="1"/>
    <col min="11005" max="11005" width="20.42578125" customWidth="1"/>
    <col min="11254" max="11254" width="0.85546875" customWidth="1"/>
    <col min="11255" max="11255" width="40.140625" customWidth="1"/>
    <col min="11256" max="11256" width="12.5703125" customWidth="1"/>
    <col min="11257" max="11257" width="15.85546875" customWidth="1"/>
    <col min="11258" max="11258" width="12.140625" customWidth="1"/>
    <col min="11259" max="11259" width="13.7109375" customWidth="1"/>
    <col min="11260" max="11260" width="19.140625" customWidth="1"/>
    <col min="11261" max="11261" width="20.42578125" customWidth="1"/>
    <col min="11510" max="11510" width="0.85546875" customWidth="1"/>
    <col min="11511" max="11511" width="40.140625" customWidth="1"/>
    <col min="11512" max="11512" width="12.5703125" customWidth="1"/>
    <col min="11513" max="11513" width="15.85546875" customWidth="1"/>
    <col min="11514" max="11514" width="12.140625" customWidth="1"/>
    <col min="11515" max="11515" width="13.7109375" customWidth="1"/>
    <col min="11516" max="11516" width="19.140625" customWidth="1"/>
    <col min="11517" max="11517" width="20.42578125" customWidth="1"/>
    <col min="11766" max="11766" width="0.85546875" customWidth="1"/>
    <col min="11767" max="11767" width="40.140625" customWidth="1"/>
    <col min="11768" max="11768" width="12.5703125" customWidth="1"/>
    <col min="11769" max="11769" width="15.85546875" customWidth="1"/>
    <col min="11770" max="11770" width="12.140625" customWidth="1"/>
    <col min="11771" max="11771" width="13.7109375" customWidth="1"/>
    <col min="11772" max="11772" width="19.140625" customWidth="1"/>
    <col min="11773" max="11773" width="20.42578125" customWidth="1"/>
    <col min="12022" max="12022" width="0.85546875" customWidth="1"/>
    <col min="12023" max="12023" width="40.140625" customWidth="1"/>
    <col min="12024" max="12024" width="12.5703125" customWidth="1"/>
    <col min="12025" max="12025" width="15.85546875" customWidth="1"/>
    <col min="12026" max="12026" width="12.140625" customWidth="1"/>
    <col min="12027" max="12027" width="13.7109375" customWidth="1"/>
    <col min="12028" max="12028" width="19.140625" customWidth="1"/>
    <col min="12029" max="12029" width="20.42578125" customWidth="1"/>
    <col min="12278" max="12278" width="0.85546875" customWidth="1"/>
    <col min="12279" max="12279" width="40.140625" customWidth="1"/>
    <col min="12280" max="12280" width="12.5703125" customWidth="1"/>
    <col min="12281" max="12281" width="15.85546875" customWidth="1"/>
    <col min="12282" max="12282" width="12.140625" customWidth="1"/>
    <col min="12283" max="12283" width="13.7109375" customWidth="1"/>
    <col min="12284" max="12284" width="19.140625" customWidth="1"/>
    <col min="12285" max="12285" width="20.42578125" customWidth="1"/>
    <col min="12534" max="12534" width="0.85546875" customWidth="1"/>
    <col min="12535" max="12535" width="40.140625" customWidth="1"/>
    <col min="12536" max="12536" width="12.5703125" customWidth="1"/>
    <col min="12537" max="12537" width="15.85546875" customWidth="1"/>
    <col min="12538" max="12538" width="12.140625" customWidth="1"/>
    <col min="12539" max="12539" width="13.7109375" customWidth="1"/>
    <col min="12540" max="12540" width="19.140625" customWidth="1"/>
    <col min="12541" max="12541" width="20.42578125" customWidth="1"/>
    <col min="12790" max="12790" width="0.85546875" customWidth="1"/>
    <col min="12791" max="12791" width="40.140625" customWidth="1"/>
    <col min="12792" max="12792" width="12.5703125" customWidth="1"/>
    <col min="12793" max="12793" width="15.85546875" customWidth="1"/>
    <col min="12794" max="12794" width="12.140625" customWidth="1"/>
    <col min="12795" max="12795" width="13.7109375" customWidth="1"/>
    <col min="12796" max="12796" width="19.140625" customWidth="1"/>
    <col min="12797" max="12797" width="20.42578125" customWidth="1"/>
    <col min="13046" max="13046" width="0.85546875" customWidth="1"/>
    <col min="13047" max="13047" width="40.140625" customWidth="1"/>
    <col min="13048" max="13048" width="12.5703125" customWidth="1"/>
    <col min="13049" max="13049" width="15.85546875" customWidth="1"/>
    <col min="13050" max="13050" width="12.140625" customWidth="1"/>
    <col min="13051" max="13051" width="13.7109375" customWidth="1"/>
    <col min="13052" max="13052" width="19.140625" customWidth="1"/>
    <col min="13053" max="13053" width="20.42578125" customWidth="1"/>
    <col min="13302" max="13302" width="0.85546875" customWidth="1"/>
    <col min="13303" max="13303" width="40.140625" customWidth="1"/>
    <col min="13304" max="13304" width="12.5703125" customWidth="1"/>
    <col min="13305" max="13305" width="15.85546875" customWidth="1"/>
    <col min="13306" max="13306" width="12.140625" customWidth="1"/>
    <col min="13307" max="13307" width="13.7109375" customWidth="1"/>
    <col min="13308" max="13308" width="19.140625" customWidth="1"/>
    <col min="13309" max="13309" width="20.42578125" customWidth="1"/>
    <col min="13558" max="13558" width="0.85546875" customWidth="1"/>
    <col min="13559" max="13559" width="40.140625" customWidth="1"/>
    <col min="13560" max="13560" width="12.5703125" customWidth="1"/>
    <col min="13561" max="13561" width="15.85546875" customWidth="1"/>
    <col min="13562" max="13562" width="12.140625" customWidth="1"/>
    <col min="13563" max="13563" width="13.7109375" customWidth="1"/>
    <col min="13564" max="13564" width="19.140625" customWidth="1"/>
    <col min="13565" max="13565" width="20.42578125" customWidth="1"/>
    <col min="13814" max="13814" width="0.85546875" customWidth="1"/>
    <col min="13815" max="13815" width="40.140625" customWidth="1"/>
    <col min="13816" max="13816" width="12.5703125" customWidth="1"/>
    <col min="13817" max="13817" width="15.85546875" customWidth="1"/>
    <col min="13818" max="13818" width="12.140625" customWidth="1"/>
    <col min="13819" max="13819" width="13.7109375" customWidth="1"/>
    <col min="13820" max="13820" width="19.140625" customWidth="1"/>
    <col min="13821" max="13821" width="20.42578125" customWidth="1"/>
    <col min="14070" max="14070" width="0.85546875" customWidth="1"/>
    <col min="14071" max="14071" width="40.140625" customWidth="1"/>
    <col min="14072" max="14072" width="12.5703125" customWidth="1"/>
    <col min="14073" max="14073" width="15.85546875" customWidth="1"/>
    <col min="14074" max="14074" width="12.140625" customWidth="1"/>
    <col min="14075" max="14075" width="13.7109375" customWidth="1"/>
    <col min="14076" max="14076" width="19.140625" customWidth="1"/>
    <col min="14077" max="14077" width="20.42578125" customWidth="1"/>
    <col min="14326" max="14326" width="0.85546875" customWidth="1"/>
    <col min="14327" max="14327" width="40.140625" customWidth="1"/>
    <col min="14328" max="14328" width="12.5703125" customWidth="1"/>
    <col min="14329" max="14329" width="15.85546875" customWidth="1"/>
    <col min="14330" max="14330" width="12.140625" customWidth="1"/>
    <col min="14331" max="14331" width="13.7109375" customWidth="1"/>
    <col min="14332" max="14332" width="19.140625" customWidth="1"/>
    <col min="14333" max="14333" width="20.42578125" customWidth="1"/>
    <col min="14582" max="14582" width="0.85546875" customWidth="1"/>
    <col min="14583" max="14583" width="40.140625" customWidth="1"/>
    <col min="14584" max="14584" width="12.5703125" customWidth="1"/>
    <col min="14585" max="14585" width="15.85546875" customWidth="1"/>
    <col min="14586" max="14586" width="12.140625" customWidth="1"/>
    <col min="14587" max="14587" width="13.7109375" customWidth="1"/>
    <col min="14588" max="14588" width="19.140625" customWidth="1"/>
    <col min="14589" max="14589" width="20.42578125" customWidth="1"/>
    <col min="14838" max="14838" width="0.85546875" customWidth="1"/>
    <col min="14839" max="14839" width="40.140625" customWidth="1"/>
    <col min="14840" max="14840" width="12.5703125" customWidth="1"/>
    <col min="14841" max="14841" width="15.85546875" customWidth="1"/>
    <col min="14842" max="14842" width="12.140625" customWidth="1"/>
    <col min="14843" max="14843" width="13.7109375" customWidth="1"/>
    <col min="14844" max="14844" width="19.140625" customWidth="1"/>
    <col min="14845" max="14845" width="20.42578125" customWidth="1"/>
    <col min="15094" max="15094" width="0.85546875" customWidth="1"/>
    <col min="15095" max="15095" width="40.140625" customWidth="1"/>
    <col min="15096" max="15096" width="12.5703125" customWidth="1"/>
    <col min="15097" max="15097" width="15.85546875" customWidth="1"/>
    <col min="15098" max="15098" width="12.140625" customWidth="1"/>
    <col min="15099" max="15099" width="13.7109375" customWidth="1"/>
    <col min="15100" max="15100" width="19.140625" customWidth="1"/>
    <col min="15101" max="15101" width="20.42578125" customWidth="1"/>
    <col min="15350" max="15350" width="0.85546875" customWidth="1"/>
    <col min="15351" max="15351" width="40.140625" customWidth="1"/>
    <col min="15352" max="15352" width="12.5703125" customWidth="1"/>
    <col min="15353" max="15353" width="15.85546875" customWidth="1"/>
    <col min="15354" max="15354" width="12.140625" customWidth="1"/>
    <col min="15355" max="15355" width="13.7109375" customWidth="1"/>
    <col min="15356" max="15356" width="19.140625" customWidth="1"/>
    <col min="15357" max="15357" width="20.42578125" customWidth="1"/>
    <col min="15606" max="15606" width="0.85546875" customWidth="1"/>
    <col min="15607" max="15607" width="40.140625" customWidth="1"/>
    <col min="15608" max="15608" width="12.5703125" customWidth="1"/>
    <col min="15609" max="15609" width="15.85546875" customWidth="1"/>
    <col min="15610" max="15610" width="12.140625" customWidth="1"/>
    <col min="15611" max="15611" width="13.7109375" customWidth="1"/>
    <col min="15612" max="15612" width="19.140625" customWidth="1"/>
    <col min="15613" max="15613" width="20.42578125" customWidth="1"/>
    <col min="15862" max="15862" width="0.85546875" customWidth="1"/>
    <col min="15863" max="15863" width="40.140625" customWidth="1"/>
    <col min="15864" max="15864" width="12.5703125" customWidth="1"/>
    <col min="15865" max="15865" width="15.85546875" customWidth="1"/>
    <col min="15866" max="15866" width="12.140625" customWidth="1"/>
    <col min="15867" max="15867" width="13.7109375" customWidth="1"/>
    <col min="15868" max="15868" width="19.140625" customWidth="1"/>
    <col min="15869" max="15869" width="20.42578125" customWidth="1"/>
    <col min="16118" max="16118" width="0.85546875" customWidth="1"/>
    <col min="16119" max="16119" width="40.140625" customWidth="1"/>
    <col min="16120" max="16120" width="12.5703125" customWidth="1"/>
    <col min="16121" max="16121" width="15.85546875" customWidth="1"/>
    <col min="16122" max="16122" width="12.140625" customWidth="1"/>
    <col min="16123" max="16123" width="13.7109375" customWidth="1"/>
    <col min="16124" max="16124" width="19.140625" customWidth="1"/>
    <col min="16125" max="16125" width="20.42578125" customWidth="1"/>
  </cols>
  <sheetData>
    <row r="1" spans="1:41" s="85" customFormat="1" ht="18">
      <c r="A1" s="12" t="str">
        <f>'Scope of Work'!A1</f>
        <v>Project:  Mathilda Ave Landscaping Project</v>
      </c>
      <c r="B1" s="83"/>
      <c r="C1" s="84"/>
      <c r="D1" s="83"/>
      <c r="E1" s="83"/>
    </row>
    <row r="2" spans="1:41" s="85" customFormat="1" ht="18">
      <c r="A2" s="12" t="str">
        <f>'Scope of Work'!A2</f>
        <v>SUBJECT: Form 10 RESOURCE PLAN (stated in percentage only)</v>
      </c>
      <c r="B2" s="83"/>
      <c r="C2" s="84"/>
      <c r="D2" s="83"/>
      <c r="E2" s="83"/>
    </row>
    <row r="3" spans="1:41" ht="31.5">
      <c r="A3" s="104" t="s">
        <v>56</v>
      </c>
      <c r="B3" s="124" t="s">
        <v>57</v>
      </c>
      <c r="C3" s="105" t="s">
        <v>58</v>
      </c>
      <c r="D3" s="104" t="s">
        <v>59</v>
      </c>
      <c r="E3" s="106" t="s">
        <v>60</v>
      </c>
    </row>
    <row r="4" spans="1:41" s="86" customFormat="1" ht="15.75">
      <c r="A4" s="107"/>
      <c r="B4" s="125" t="str">
        <f>'Scope of Work'!A77</f>
        <v>TASK 3.   PRELIMINARY DESIGN - (35% PS&amp;E)</v>
      </c>
      <c r="C4" s="108"/>
      <c r="D4" s="109"/>
      <c r="E4" s="110"/>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2"/>
      <c r="AO4" s="101"/>
    </row>
    <row r="5" spans="1:41" ht="15.75">
      <c r="A5" s="111" t="s">
        <v>31</v>
      </c>
      <c r="B5" s="103" t="s">
        <v>55</v>
      </c>
      <c r="C5" s="112"/>
      <c r="D5" s="111"/>
      <c r="E5" s="113">
        <f t="shared" ref="E5:E9" si="0">D5*C5</f>
        <v>0</v>
      </c>
    </row>
    <row r="6" spans="1:41" ht="15.75">
      <c r="A6" s="79" t="s">
        <v>34</v>
      </c>
      <c r="B6" s="103" t="s">
        <v>35</v>
      </c>
      <c r="C6" s="112"/>
      <c r="D6" s="111"/>
      <c r="E6" s="113">
        <f t="shared" si="0"/>
        <v>0</v>
      </c>
    </row>
    <row r="7" spans="1:41" ht="15.75">
      <c r="A7" s="79" t="s">
        <v>197</v>
      </c>
      <c r="B7" s="103" t="s">
        <v>198</v>
      </c>
      <c r="C7" s="112"/>
      <c r="D7" s="111"/>
      <c r="E7" s="113">
        <f>D7*C7</f>
        <v>0</v>
      </c>
    </row>
    <row r="8" spans="1:41" ht="15.75">
      <c r="A8" s="79" t="s">
        <v>199</v>
      </c>
      <c r="B8" s="103" t="s">
        <v>200</v>
      </c>
      <c r="C8" s="112"/>
      <c r="D8" s="111"/>
      <c r="E8" s="113">
        <f>D8*C8</f>
        <v>0</v>
      </c>
    </row>
    <row r="9" spans="1:41" ht="15.75">
      <c r="A9" s="79" t="s">
        <v>201</v>
      </c>
      <c r="B9" s="103" t="s">
        <v>202</v>
      </c>
      <c r="C9" s="112"/>
      <c r="D9" s="111"/>
      <c r="E9" s="113">
        <f t="shared" si="0"/>
        <v>0</v>
      </c>
    </row>
    <row r="10" spans="1:41" s="92" customFormat="1" ht="15.75">
      <c r="A10" s="129" t="s">
        <v>27</v>
      </c>
      <c r="B10" s="130" t="s">
        <v>61</v>
      </c>
      <c r="C10" s="131"/>
      <c r="D10" s="132"/>
      <c r="E10" s="131">
        <f>SUM(E5:E9)</f>
        <v>0</v>
      </c>
      <c r="F10" s="93"/>
      <c r="G10" s="94"/>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5"/>
      <c r="AO10" s="93"/>
    </row>
    <row r="11" spans="1:41" s="92" customFormat="1" ht="15.75">
      <c r="A11" s="114"/>
      <c r="B11" s="126"/>
      <c r="C11" s="115"/>
      <c r="D11" s="116"/>
      <c r="E11" s="117"/>
      <c r="F11" s="93"/>
      <c r="G11" s="94"/>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5"/>
      <c r="AO11" s="93"/>
    </row>
    <row r="12" spans="1:41" s="87" customFormat="1" ht="15.75">
      <c r="A12" s="107"/>
      <c r="B12" s="127" t="str">
        <f>'Scope of Work'!A87</f>
        <v>TASK 4.  FINAL DESIGN – UNCHECKED (65% PS&amp;E)</v>
      </c>
      <c r="C12" s="118"/>
      <c r="D12" s="119"/>
      <c r="E12" s="120"/>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9"/>
      <c r="AO12" s="88"/>
    </row>
    <row r="13" spans="1:41" ht="15.75">
      <c r="A13" s="111" t="s">
        <v>31</v>
      </c>
      <c r="B13" s="103" t="s">
        <v>55</v>
      </c>
      <c r="C13" s="112"/>
      <c r="D13" s="111"/>
      <c r="E13" s="113">
        <f>D13*C13</f>
        <v>0</v>
      </c>
    </row>
    <row r="14" spans="1:41" ht="15.75">
      <c r="A14" s="79" t="s">
        <v>32</v>
      </c>
      <c r="B14" s="103" t="s">
        <v>33</v>
      </c>
      <c r="C14" s="112"/>
      <c r="D14" s="111"/>
      <c r="E14" s="113">
        <f>D14*C14</f>
        <v>0</v>
      </c>
    </row>
    <row r="15" spans="1:41" ht="15.75">
      <c r="A15" s="79" t="s">
        <v>34</v>
      </c>
      <c r="B15" s="103" t="s">
        <v>203</v>
      </c>
      <c r="C15" s="112"/>
      <c r="D15" s="111"/>
      <c r="E15" s="113">
        <f>D15*C15</f>
        <v>0</v>
      </c>
    </row>
    <row r="16" spans="1:41" ht="15.75">
      <c r="A16" s="79" t="s">
        <v>36</v>
      </c>
      <c r="B16" s="103" t="s">
        <v>204</v>
      </c>
      <c r="C16" s="112"/>
      <c r="D16" s="111"/>
      <c r="E16" s="113">
        <f>D16*C16</f>
        <v>0</v>
      </c>
    </row>
    <row r="17" spans="1:41" ht="15.75">
      <c r="A17" s="79" t="s">
        <v>37</v>
      </c>
      <c r="B17" s="103" t="s">
        <v>205</v>
      </c>
      <c r="C17" s="112"/>
      <c r="D17" s="111"/>
      <c r="E17" s="113">
        <f>D17*C17</f>
        <v>0</v>
      </c>
    </row>
    <row r="18" spans="1:41" ht="15.75">
      <c r="A18" s="79" t="s">
        <v>38</v>
      </c>
      <c r="B18" s="103" t="s">
        <v>39</v>
      </c>
      <c r="C18" s="112"/>
      <c r="D18" s="111"/>
      <c r="E18" s="113">
        <f t="shared" ref="E18:E26" si="1">D18*C18</f>
        <v>0</v>
      </c>
    </row>
    <row r="19" spans="1:41" ht="15.75">
      <c r="A19" s="79" t="s">
        <v>40</v>
      </c>
      <c r="B19" s="103" t="s">
        <v>41</v>
      </c>
      <c r="C19" s="112"/>
      <c r="D19" s="111"/>
      <c r="E19" s="113">
        <f t="shared" si="1"/>
        <v>0</v>
      </c>
    </row>
    <row r="20" spans="1:41" ht="15.75">
      <c r="A20" s="79" t="s">
        <v>42</v>
      </c>
      <c r="B20" s="103" t="s">
        <v>206</v>
      </c>
      <c r="C20" s="112"/>
      <c r="D20" s="111"/>
      <c r="E20" s="113">
        <f t="shared" si="1"/>
        <v>0</v>
      </c>
    </row>
    <row r="21" spans="1:41" ht="15.75">
      <c r="A21" s="79" t="s">
        <v>197</v>
      </c>
      <c r="B21" s="103" t="s">
        <v>207</v>
      </c>
      <c r="C21" s="112"/>
      <c r="D21" s="111"/>
      <c r="E21" s="113">
        <f t="shared" si="1"/>
        <v>0</v>
      </c>
    </row>
    <row r="22" spans="1:41" ht="15.75">
      <c r="A22" s="79" t="s">
        <v>208</v>
      </c>
      <c r="B22" s="103" t="s">
        <v>209</v>
      </c>
      <c r="C22" s="112"/>
      <c r="D22" s="111"/>
      <c r="E22" s="113">
        <f t="shared" si="1"/>
        <v>0</v>
      </c>
    </row>
    <row r="23" spans="1:41" ht="15.75">
      <c r="A23" s="79" t="s">
        <v>210</v>
      </c>
      <c r="B23" s="103" t="s">
        <v>211</v>
      </c>
      <c r="C23" s="112"/>
      <c r="D23" s="111"/>
      <c r="E23" s="113">
        <f t="shared" si="1"/>
        <v>0</v>
      </c>
    </row>
    <row r="24" spans="1:41" ht="15.75">
      <c r="A24" s="79" t="s">
        <v>212</v>
      </c>
      <c r="B24" s="103" t="s">
        <v>213</v>
      </c>
      <c r="C24" s="112"/>
      <c r="D24" s="111"/>
      <c r="E24" s="113">
        <f t="shared" si="1"/>
        <v>0</v>
      </c>
    </row>
    <row r="25" spans="1:41" ht="15.75">
      <c r="A25" s="79" t="s">
        <v>199</v>
      </c>
      <c r="B25" s="103" t="s">
        <v>214</v>
      </c>
      <c r="C25" s="112"/>
      <c r="D25" s="111"/>
      <c r="E25" s="113">
        <f t="shared" si="1"/>
        <v>0</v>
      </c>
    </row>
    <row r="26" spans="1:41" ht="15.75">
      <c r="A26" s="79" t="s">
        <v>201</v>
      </c>
      <c r="B26" s="103" t="s">
        <v>215</v>
      </c>
      <c r="C26" s="112"/>
      <c r="D26" s="111"/>
      <c r="E26" s="113">
        <f t="shared" si="1"/>
        <v>0</v>
      </c>
    </row>
    <row r="27" spans="1:41" ht="15.75">
      <c r="A27" s="79" t="s">
        <v>43</v>
      </c>
      <c r="B27" s="103" t="s">
        <v>216</v>
      </c>
      <c r="C27" s="112"/>
      <c r="D27" s="111"/>
      <c r="E27" s="113">
        <f t="shared" ref="E27:E29" si="2">D27*C27</f>
        <v>0</v>
      </c>
    </row>
    <row r="28" spans="1:41" ht="15.75">
      <c r="A28" s="79" t="s">
        <v>44</v>
      </c>
      <c r="B28" s="103" t="s">
        <v>217</v>
      </c>
      <c r="C28" s="112"/>
      <c r="D28" s="111"/>
      <c r="E28" s="113">
        <f t="shared" si="2"/>
        <v>0</v>
      </c>
    </row>
    <row r="29" spans="1:41" ht="15.75">
      <c r="A29" s="79" t="s">
        <v>44</v>
      </c>
      <c r="B29" s="103" t="s">
        <v>218</v>
      </c>
      <c r="C29" s="112"/>
      <c r="D29" s="111"/>
      <c r="E29" s="113">
        <f t="shared" si="2"/>
        <v>0</v>
      </c>
    </row>
    <row r="30" spans="1:41" s="90" customFormat="1" ht="15.75">
      <c r="A30" s="129" t="s">
        <v>27</v>
      </c>
      <c r="B30" s="130" t="s">
        <v>61</v>
      </c>
      <c r="C30" s="131">
        <f>SUM(C13:C29)</f>
        <v>0</v>
      </c>
      <c r="D30" s="132"/>
      <c r="E30" s="131">
        <f>SUM(E13:E29)</f>
        <v>0</v>
      </c>
      <c r="F30" s="91"/>
      <c r="G30" s="97"/>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89"/>
      <c r="AO30" s="91"/>
    </row>
    <row r="31" spans="1:41" s="87" customFormat="1" ht="15.75">
      <c r="A31" s="107"/>
      <c r="B31" s="206" t="str">
        <f>'Scope of Work'!A99</f>
        <v xml:space="preserve">TASK 5. FINAL DESIGN - CHECKED (95% PS&amp;E) </v>
      </c>
      <c r="C31" s="118"/>
      <c r="D31" s="119"/>
      <c r="E31" s="120"/>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9"/>
      <c r="AO31" s="88"/>
    </row>
    <row r="32" spans="1:41" ht="15.75">
      <c r="A32" s="111" t="s">
        <v>31</v>
      </c>
      <c r="B32" s="103" t="s">
        <v>55</v>
      </c>
      <c r="C32" s="112"/>
      <c r="D32" s="111"/>
      <c r="E32" s="113">
        <f t="shared" ref="E32:E40" si="3">D32*C32</f>
        <v>0</v>
      </c>
    </row>
    <row r="33" spans="1:5" ht="15.75">
      <c r="A33" s="79" t="s">
        <v>32</v>
      </c>
      <c r="B33" s="103" t="s">
        <v>33</v>
      </c>
      <c r="C33" s="112"/>
      <c r="D33" s="111"/>
      <c r="E33" s="113">
        <f t="shared" si="3"/>
        <v>0</v>
      </c>
    </row>
    <row r="34" spans="1:5" ht="15.75">
      <c r="A34" s="79" t="s">
        <v>34</v>
      </c>
      <c r="B34" s="103" t="s">
        <v>203</v>
      </c>
      <c r="C34" s="112"/>
      <c r="D34" s="111"/>
      <c r="E34" s="113">
        <f t="shared" si="3"/>
        <v>0</v>
      </c>
    </row>
    <row r="35" spans="1:5" ht="15.75">
      <c r="A35" s="79" t="s">
        <v>36</v>
      </c>
      <c r="B35" s="103" t="s">
        <v>204</v>
      </c>
      <c r="C35" s="112"/>
      <c r="D35" s="111"/>
      <c r="E35" s="113">
        <f t="shared" si="3"/>
        <v>0</v>
      </c>
    </row>
    <row r="36" spans="1:5" ht="15.75">
      <c r="A36" s="79" t="s">
        <v>37</v>
      </c>
      <c r="B36" s="103" t="s">
        <v>205</v>
      </c>
      <c r="C36" s="112"/>
      <c r="D36" s="111"/>
      <c r="E36" s="113">
        <f t="shared" si="3"/>
        <v>0</v>
      </c>
    </row>
    <row r="37" spans="1:5" ht="15.75">
      <c r="A37" s="79" t="s">
        <v>38</v>
      </c>
      <c r="B37" s="103" t="s">
        <v>39</v>
      </c>
      <c r="C37" s="112"/>
      <c r="D37" s="111"/>
      <c r="E37" s="113">
        <f t="shared" si="3"/>
        <v>0</v>
      </c>
    </row>
    <row r="38" spans="1:5" ht="15.75">
      <c r="A38" s="79" t="s">
        <v>40</v>
      </c>
      <c r="B38" s="103" t="s">
        <v>41</v>
      </c>
      <c r="C38" s="112"/>
      <c r="D38" s="111"/>
      <c r="E38" s="113">
        <f t="shared" si="3"/>
        <v>0</v>
      </c>
    </row>
    <row r="39" spans="1:5" ht="15.75">
      <c r="A39" s="79" t="s">
        <v>42</v>
      </c>
      <c r="B39" s="103" t="s">
        <v>206</v>
      </c>
      <c r="C39" s="112"/>
      <c r="D39" s="111"/>
      <c r="E39" s="113">
        <f t="shared" si="3"/>
        <v>0</v>
      </c>
    </row>
    <row r="40" spans="1:5" ht="15.75">
      <c r="A40" s="79" t="s">
        <v>197</v>
      </c>
      <c r="B40" s="103" t="s">
        <v>207</v>
      </c>
      <c r="C40" s="112"/>
      <c r="D40" s="111"/>
      <c r="E40" s="113">
        <f t="shared" si="3"/>
        <v>0</v>
      </c>
    </row>
    <row r="41" spans="1:5" ht="15.75">
      <c r="A41" s="79" t="s">
        <v>208</v>
      </c>
      <c r="B41" s="103" t="s">
        <v>209</v>
      </c>
      <c r="C41" s="112"/>
      <c r="D41" s="111"/>
      <c r="E41" s="113"/>
    </row>
    <row r="42" spans="1:5" ht="15.75">
      <c r="A42" s="79" t="s">
        <v>210</v>
      </c>
      <c r="B42" s="103" t="s">
        <v>211</v>
      </c>
      <c r="C42" s="112"/>
      <c r="D42" s="111"/>
      <c r="E42" s="113">
        <f t="shared" ref="E42:E48" si="4">D42*C42</f>
        <v>0</v>
      </c>
    </row>
    <row r="43" spans="1:5" ht="15.75">
      <c r="A43" s="79" t="s">
        <v>212</v>
      </c>
      <c r="B43" s="103" t="s">
        <v>213</v>
      </c>
      <c r="C43" s="112"/>
      <c r="D43" s="111"/>
      <c r="E43" s="113">
        <f t="shared" si="4"/>
        <v>0</v>
      </c>
    </row>
    <row r="44" spans="1:5" ht="15.75">
      <c r="A44" s="79" t="s">
        <v>199</v>
      </c>
      <c r="B44" s="103" t="s">
        <v>214</v>
      </c>
      <c r="C44" s="112"/>
      <c r="D44" s="111"/>
      <c r="E44" s="113">
        <f t="shared" si="4"/>
        <v>0</v>
      </c>
    </row>
    <row r="45" spans="1:5" ht="15.75">
      <c r="A45" s="79" t="s">
        <v>201</v>
      </c>
      <c r="B45" s="103" t="s">
        <v>215</v>
      </c>
      <c r="C45" s="112"/>
      <c r="D45" s="111"/>
      <c r="E45" s="113">
        <f t="shared" si="4"/>
        <v>0</v>
      </c>
    </row>
    <row r="46" spans="1:5" ht="15.75">
      <c r="A46" s="79" t="s">
        <v>43</v>
      </c>
      <c r="B46" s="103" t="s">
        <v>216</v>
      </c>
      <c r="C46" s="112"/>
      <c r="D46" s="111"/>
      <c r="E46" s="113">
        <f t="shared" si="4"/>
        <v>0</v>
      </c>
    </row>
    <row r="47" spans="1:5" ht="15.75">
      <c r="A47" s="79" t="s">
        <v>44</v>
      </c>
      <c r="B47" s="103" t="s">
        <v>217</v>
      </c>
      <c r="C47" s="112"/>
      <c r="D47" s="111"/>
      <c r="E47" s="113">
        <f t="shared" si="4"/>
        <v>0</v>
      </c>
    </row>
    <row r="48" spans="1:5" ht="15.75">
      <c r="A48" s="79" t="s">
        <v>44</v>
      </c>
      <c r="B48" s="103" t="s">
        <v>218</v>
      </c>
      <c r="C48" s="112"/>
      <c r="D48" s="111"/>
      <c r="E48" s="113">
        <f t="shared" si="4"/>
        <v>0</v>
      </c>
    </row>
    <row r="49" spans="1:41" s="90" customFormat="1" ht="15.75">
      <c r="A49" s="129" t="s">
        <v>27</v>
      </c>
      <c r="B49" s="130" t="s">
        <v>61</v>
      </c>
      <c r="C49" s="131">
        <f>SUM(C32:C48)</f>
        <v>0</v>
      </c>
      <c r="D49" s="132"/>
      <c r="E49" s="131">
        <f>SUM(E32:E48)</f>
        <v>0</v>
      </c>
      <c r="F49" s="91"/>
      <c r="G49" s="97"/>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89"/>
      <c r="AO49" s="91"/>
    </row>
    <row r="50" spans="1:41">
      <c r="A50" s="121"/>
      <c r="B50" s="128"/>
      <c r="C50" s="122"/>
      <c r="D50" s="121"/>
      <c r="E50" s="123"/>
    </row>
    <row r="51" spans="1:41" s="87" customFormat="1" ht="15.75">
      <c r="A51" s="107"/>
      <c r="B51" s="125" t="str">
        <f>'Scope of Work'!A130</f>
        <v>TASK 6.  FINAL DESIGN - (100% PS&amp;E) and (Final PS&amp;E)</v>
      </c>
      <c r="C51" s="118"/>
      <c r="D51" s="119"/>
      <c r="E51" s="120"/>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9"/>
      <c r="AO51" s="88"/>
    </row>
    <row r="52" spans="1:41" ht="15.75">
      <c r="A52" s="111" t="s">
        <v>31</v>
      </c>
      <c r="B52" s="103" t="s">
        <v>55</v>
      </c>
      <c r="C52" s="112"/>
      <c r="D52" s="111"/>
      <c r="E52" s="113">
        <f t="shared" ref="E52:E60" si="5">D52*C52</f>
        <v>0</v>
      </c>
    </row>
    <row r="53" spans="1:41" ht="15.75">
      <c r="A53" s="79" t="s">
        <v>32</v>
      </c>
      <c r="B53" s="103" t="s">
        <v>33</v>
      </c>
      <c r="C53" s="112"/>
      <c r="D53" s="111"/>
      <c r="E53" s="113">
        <f t="shared" si="5"/>
        <v>0</v>
      </c>
    </row>
    <row r="54" spans="1:41" ht="15.75">
      <c r="A54" s="79" t="s">
        <v>34</v>
      </c>
      <c r="B54" s="103" t="s">
        <v>203</v>
      </c>
      <c r="C54" s="112"/>
      <c r="D54" s="111"/>
      <c r="E54" s="113">
        <f t="shared" si="5"/>
        <v>0</v>
      </c>
    </row>
    <row r="55" spans="1:41" ht="15.75">
      <c r="A55" s="79" t="s">
        <v>36</v>
      </c>
      <c r="B55" s="103" t="s">
        <v>204</v>
      </c>
      <c r="C55" s="112"/>
      <c r="D55" s="111"/>
      <c r="E55" s="113">
        <f t="shared" si="5"/>
        <v>0</v>
      </c>
    </row>
    <row r="56" spans="1:41" ht="15.75">
      <c r="A56" s="79" t="s">
        <v>37</v>
      </c>
      <c r="B56" s="103" t="s">
        <v>205</v>
      </c>
      <c r="C56" s="112"/>
      <c r="D56" s="111"/>
      <c r="E56" s="113">
        <f t="shared" si="5"/>
        <v>0</v>
      </c>
    </row>
    <row r="57" spans="1:41" ht="15.75">
      <c r="A57" s="79" t="s">
        <v>38</v>
      </c>
      <c r="B57" s="103" t="s">
        <v>39</v>
      </c>
      <c r="C57" s="112"/>
      <c r="D57" s="111"/>
      <c r="E57" s="113">
        <f t="shared" si="5"/>
        <v>0</v>
      </c>
    </row>
    <row r="58" spans="1:41" ht="15.75">
      <c r="A58" s="79" t="s">
        <v>40</v>
      </c>
      <c r="B58" s="103" t="s">
        <v>41</v>
      </c>
      <c r="C58" s="112"/>
      <c r="D58" s="111"/>
      <c r="E58" s="113">
        <f t="shared" si="5"/>
        <v>0</v>
      </c>
    </row>
    <row r="59" spans="1:41" ht="15.75">
      <c r="A59" s="79" t="s">
        <v>42</v>
      </c>
      <c r="B59" s="103" t="s">
        <v>206</v>
      </c>
      <c r="C59" s="112"/>
      <c r="D59" s="111"/>
      <c r="E59" s="113">
        <f t="shared" si="5"/>
        <v>0</v>
      </c>
    </row>
    <row r="60" spans="1:41" ht="15.75">
      <c r="A60" s="79" t="s">
        <v>197</v>
      </c>
      <c r="B60" s="103" t="s">
        <v>207</v>
      </c>
      <c r="C60" s="112"/>
      <c r="D60" s="111"/>
      <c r="E60" s="113">
        <f t="shared" si="5"/>
        <v>0</v>
      </c>
    </row>
    <row r="61" spans="1:41" ht="15.75">
      <c r="A61" s="79" t="s">
        <v>208</v>
      </c>
      <c r="B61" s="103" t="s">
        <v>209</v>
      </c>
      <c r="C61" s="112"/>
      <c r="D61" s="111"/>
      <c r="E61" s="113"/>
    </row>
    <row r="62" spans="1:41" ht="15.75">
      <c r="A62" s="79" t="s">
        <v>210</v>
      </c>
      <c r="B62" s="103" t="s">
        <v>211</v>
      </c>
      <c r="C62" s="112"/>
      <c r="D62" s="111"/>
      <c r="E62" s="113">
        <f t="shared" ref="E62:E68" si="6">D62*C62</f>
        <v>0</v>
      </c>
    </row>
    <row r="63" spans="1:41" ht="15.75">
      <c r="A63" s="79" t="s">
        <v>212</v>
      </c>
      <c r="B63" s="103" t="s">
        <v>213</v>
      </c>
      <c r="C63" s="112"/>
      <c r="D63" s="111"/>
      <c r="E63" s="113">
        <f t="shared" si="6"/>
        <v>0</v>
      </c>
    </row>
    <row r="64" spans="1:41" ht="15.75">
      <c r="A64" s="79" t="s">
        <v>199</v>
      </c>
      <c r="B64" s="103" t="s">
        <v>214</v>
      </c>
      <c r="C64" s="112"/>
      <c r="D64" s="111"/>
      <c r="E64" s="113">
        <f t="shared" si="6"/>
        <v>0</v>
      </c>
    </row>
    <row r="65" spans="1:41" ht="15.75">
      <c r="A65" s="79" t="s">
        <v>201</v>
      </c>
      <c r="B65" s="103" t="s">
        <v>215</v>
      </c>
      <c r="C65" s="112"/>
      <c r="D65" s="111"/>
      <c r="E65" s="113">
        <f t="shared" si="6"/>
        <v>0</v>
      </c>
    </row>
    <row r="66" spans="1:41" ht="15.75">
      <c r="A66" s="79" t="s">
        <v>43</v>
      </c>
      <c r="B66" s="103" t="s">
        <v>216</v>
      </c>
      <c r="C66" s="112"/>
      <c r="D66" s="111"/>
      <c r="E66" s="113">
        <f t="shared" si="6"/>
        <v>0</v>
      </c>
    </row>
    <row r="67" spans="1:41" ht="15.75">
      <c r="A67" s="79" t="s">
        <v>44</v>
      </c>
      <c r="B67" s="103" t="s">
        <v>217</v>
      </c>
      <c r="C67" s="112"/>
      <c r="D67" s="111"/>
      <c r="E67" s="113">
        <f t="shared" si="6"/>
        <v>0</v>
      </c>
    </row>
    <row r="68" spans="1:41" ht="15.75">
      <c r="A68" s="79" t="s">
        <v>44</v>
      </c>
      <c r="B68" s="103" t="s">
        <v>218</v>
      </c>
      <c r="C68" s="112"/>
      <c r="D68" s="111"/>
      <c r="E68" s="113">
        <f t="shared" si="6"/>
        <v>0</v>
      </c>
    </row>
    <row r="69" spans="1:41" s="90" customFormat="1" ht="15.75">
      <c r="A69" s="129" t="s">
        <v>27</v>
      </c>
      <c r="B69" s="130" t="s">
        <v>61</v>
      </c>
      <c r="C69" s="131">
        <f>SUM(C52:C68)</f>
        <v>0</v>
      </c>
      <c r="D69" s="132"/>
      <c r="E69" s="131">
        <f>SUM(E52:E68)</f>
        <v>0</v>
      </c>
      <c r="F69" s="91"/>
      <c r="G69" s="97"/>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89"/>
      <c r="AO69" s="91"/>
    </row>
    <row r="70" spans="1:41" ht="18" customHeight="1">
      <c r="A70" s="121"/>
      <c r="B70" s="128"/>
      <c r="C70" s="122"/>
      <c r="D70" s="121"/>
      <c r="E70" s="123"/>
    </row>
    <row r="71" spans="1:41" s="92" customFormat="1" ht="25.5" customHeight="1">
      <c r="A71" s="129"/>
      <c r="B71" s="129" t="s">
        <v>81</v>
      </c>
      <c r="C71" s="131"/>
      <c r="D71" s="132"/>
      <c r="E71" s="131">
        <f>E10+E30+E49+E69</f>
        <v>0</v>
      </c>
      <c r="F71" s="93"/>
      <c r="G71" s="94"/>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5"/>
      <c r="AO71" s="93"/>
    </row>
    <row r="72" spans="1:41" ht="18" customHeight="1">
      <c r="A72" s="121"/>
      <c r="B72" s="128"/>
      <c r="C72" s="122"/>
      <c r="D72" s="121"/>
      <c r="E72" s="123"/>
    </row>
    <row r="73" spans="1:41" ht="18" customHeight="1">
      <c r="A73" s="121"/>
      <c r="B73" s="128"/>
      <c r="C73" s="122"/>
      <c r="D73" s="121"/>
      <c r="E73" s="123"/>
    </row>
    <row r="74" spans="1:41" s="92" customFormat="1" ht="21.75" customHeight="1">
      <c r="A74" s="129"/>
      <c r="B74" s="129" t="s">
        <v>61</v>
      </c>
      <c r="C74" s="131"/>
      <c r="D74" s="132"/>
      <c r="E74" s="131">
        <f>SUM(E71:E72)</f>
        <v>0</v>
      </c>
      <c r="F74" s="93"/>
      <c r="G74" s="94"/>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5"/>
      <c r="AO74" s="93"/>
    </row>
    <row r="75" spans="1:41" ht="15.75">
      <c r="B75" s="98"/>
    </row>
    <row r="76" spans="1:41" ht="15.75">
      <c r="B76" s="98"/>
    </row>
    <row r="77" spans="1:41" ht="15.75">
      <c r="B77" s="98"/>
    </row>
    <row r="78" spans="1:41" ht="15.75">
      <c r="B78" s="98"/>
    </row>
    <row r="79" spans="1:41" ht="15.75">
      <c r="B79" s="98"/>
    </row>
    <row r="80" spans="1:41" ht="15.75">
      <c r="B80" s="98"/>
    </row>
    <row r="81" spans="2:2" ht="15.75">
      <c r="B81" s="98"/>
    </row>
    <row r="82" spans="2:2" ht="15.75">
      <c r="B82" s="98"/>
    </row>
  </sheetData>
  <printOptions horizontalCentered="1"/>
  <pageMargins left="0.5" right="0.35" top="0.44" bottom="0.66" header="0.3" footer="0.3"/>
  <pageSetup scale="75" orientation="portrait" r:id="rId1"/>
  <headerFooter>
    <oddFooter>&amp;L&amp;P/&amp;N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7f93ce2d-8943-4111-bfb4-d51822eedb8d"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F4F68EDE6AC3E14CB0D59DD97ACFE0CE" ma:contentTypeVersion="6" ma:contentTypeDescription="Create a new document." ma:contentTypeScope="" ma:versionID="42ec2b222209a5d58ca54067f62abaae">
  <xsd:schema xmlns:xsd="http://www.w3.org/2001/XMLSchema" xmlns:xs="http://www.w3.org/2001/XMLSchema" xmlns:p="http://schemas.microsoft.com/office/2006/metadata/properties" xmlns:ns2="f4f8db5a-360f-42e5-af29-6f45235e8b90" xmlns:ns3="1907a6ea-ec22-4fbd-adbc-36a776dedbea" targetNamespace="http://schemas.microsoft.com/office/2006/metadata/properties" ma:root="true" ma:fieldsID="3333cea766bc6c27ca6437df6cd8db19" ns2:_="" ns3:_="">
    <xsd:import namespace="f4f8db5a-360f-42e5-af29-6f45235e8b90"/>
    <xsd:import namespace="1907a6ea-ec22-4fbd-adbc-36a776dedbe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f8db5a-360f-42e5-af29-6f45235e8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s" ma:index="12" nillable="true" ma:displayName="Comments" ma:format="Dropdown" ma:internalName="Comment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07a6ea-ec22-4fbd-adbc-36a776dedbe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omments xmlns="f4f8db5a-360f-42e5-af29-6f45235e8b90" xsi:nil="true"/>
  </documentManagement>
</p:properties>
</file>

<file path=customXml/itemProps1.xml><?xml version="1.0" encoding="utf-8"?>
<ds:datastoreItem xmlns:ds="http://schemas.openxmlformats.org/officeDocument/2006/customXml" ds:itemID="{BB23D630-0BED-4878-80A5-0E4C48E29A09}">
  <ds:schemaRefs>
    <ds:schemaRef ds:uri="http://schemas.microsoft.com/sharepoint/v3/contenttype/forms"/>
  </ds:schemaRefs>
</ds:datastoreItem>
</file>

<file path=customXml/itemProps2.xml><?xml version="1.0" encoding="utf-8"?>
<ds:datastoreItem xmlns:ds="http://schemas.openxmlformats.org/officeDocument/2006/customXml" ds:itemID="{02052F7E-2F11-4B15-8997-3DFAB7CCDDB8}">
  <ds:schemaRefs>
    <ds:schemaRef ds:uri="Microsoft.SharePoint.Taxonomy.ContentTypeSync"/>
  </ds:schemaRefs>
</ds:datastoreItem>
</file>

<file path=customXml/itemProps3.xml><?xml version="1.0" encoding="utf-8"?>
<ds:datastoreItem xmlns:ds="http://schemas.openxmlformats.org/officeDocument/2006/customXml" ds:itemID="{1B570A97-189A-4775-A860-43CC225DF9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f8db5a-360f-42e5-af29-6f45235e8b90"/>
    <ds:schemaRef ds:uri="1907a6ea-ec22-4fbd-adbc-36a776ded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0ACEE9B-4D36-47CD-A8EE-BB85974C370B}">
  <ds:schemaRefs>
    <ds:schemaRef ds:uri="1907a6ea-ec22-4fbd-adbc-36a776dedbea"/>
    <ds:schemaRef ds:uri="http://purl.org/dc/dcmitype/"/>
    <ds:schemaRef ds:uri="http://schemas.microsoft.com/office/2006/documentManagement/types"/>
    <ds:schemaRef ds:uri="http://purl.org/dc/elements/1.1/"/>
    <ds:schemaRef ds:uri="http://schemas.microsoft.com/office/2006/metadata/properties"/>
    <ds:schemaRef ds:uri="f4f8db5a-360f-42e5-af29-6f45235e8b90"/>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Scope of Work</vt:lpstr>
      <vt:lpstr>PSE </vt:lpstr>
      <vt:lpstr>'PSE '!Print_Area</vt:lpstr>
      <vt:lpstr>'Scope of Work'!Print_Area</vt:lpstr>
      <vt:lpstr>'PSE '!Print_Titles</vt:lpstr>
      <vt:lpstr>'Scope of Work'!Print_Titles</vt:lpstr>
    </vt:vector>
  </TitlesOfParts>
  <Company>VTA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Hernandez, Isaias</dc:creator>
  <cp:lastModifiedBy>Le, Peter</cp:lastModifiedBy>
  <cp:lastPrinted>2020-01-29T23:40:17Z</cp:lastPrinted>
  <dcterms:created xsi:type="dcterms:W3CDTF">2017-10-06T18:27:05Z</dcterms:created>
  <dcterms:modified xsi:type="dcterms:W3CDTF">2020-01-29T23:40:21Z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0x010100F4F68EDE6AC3E14CB0D59DD97ACFE0CE</vt:lpwstr>
  </property>
</Properties>
</file>